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09"/>
  <workbookPr defaultThemeVersion="166925"/>
  <mc:AlternateContent xmlns:mc="http://schemas.openxmlformats.org/markup-compatibility/2006">
    <mc:Choice Requires="x15">
      <x15ac:absPath xmlns:x15ac="http://schemas.microsoft.com/office/spreadsheetml/2010/11/ac" url="/Users/polson/Library/Containers/com.apple.mail/Data/Library/Mail Downloads/47F4FC62-07F2-4DCA-B23A-80CB3BEE5677/"/>
    </mc:Choice>
  </mc:AlternateContent>
  <xr:revisionPtr revIDLastSave="0" documentId="8_{8221A919-AD08-FD4C-B07F-D8186428DA06}" xr6:coauthVersionLast="36" xr6:coauthVersionMax="36" xr10:uidLastSave="{00000000-0000-0000-0000-000000000000}"/>
  <bookViews>
    <workbookView xWindow="2500" yWindow="480" windowWidth="34380" windowHeight="17060" activeTab="2" xr2:uid="{00000000-000D-0000-FFFF-FFFF00000000}"/>
  </bookViews>
  <sheets>
    <sheet name="Disclaimer" sheetId="3" r:id="rId1"/>
    <sheet name="Description" sheetId="2" r:id="rId2"/>
    <sheet name="Annotation Putative Virus Hit" sheetId="1" r:id="rId3"/>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T72" i="1" l="1"/>
  <c r="T38" i="1"/>
  <c r="P62" i="1"/>
  <c r="T27" i="1" l="1"/>
  <c r="P27" i="1"/>
  <c r="P154" i="1" l="1"/>
  <c r="P153" i="1"/>
  <c r="P152" i="1"/>
  <c r="P151" i="1"/>
  <c r="P150" i="1"/>
  <c r="P149" i="1"/>
  <c r="P148" i="1" l="1"/>
  <c r="P147" i="1"/>
  <c r="P146" i="1"/>
  <c r="P145" i="1"/>
  <c r="P144" i="1"/>
  <c r="P143" i="1"/>
  <c r="P142" i="1"/>
  <c r="P141" i="1"/>
  <c r="P140" i="1"/>
  <c r="P139" i="1"/>
  <c r="P138" i="1"/>
  <c r="P137" i="1"/>
  <c r="P156" i="1"/>
  <c r="P133" i="1"/>
  <c r="P131" i="1"/>
  <c r="P129" i="1"/>
  <c r="P128" i="1"/>
  <c r="P127" i="1"/>
  <c r="P125" i="1"/>
  <c r="P123" i="1"/>
  <c r="P122" i="1"/>
  <c r="P120" i="1"/>
  <c r="P119" i="1"/>
  <c r="P116" i="1"/>
  <c r="P114" i="1"/>
  <c r="P112" i="1"/>
  <c r="P155" i="1"/>
  <c r="P136" i="1"/>
  <c r="P135" i="1"/>
  <c r="P134" i="1"/>
  <c r="P132" i="1"/>
  <c r="P130" i="1"/>
  <c r="P126" i="1"/>
  <c r="P124" i="1"/>
  <c r="P121" i="1"/>
  <c r="P118" i="1"/>
  <c r="P117" i="1"/>
  <c r="P115" i="1"/>
  <c r="P113" i="1"/>
  <c r="P111" i="1"/>
  <c r="P22" i="1"/>
  <c r="P110" i="1" l="1"/>
  <c r="P109" i="1"/>
  <c r="P108" i="1" l="1"/>
  <c r="P107" i="1"/>
  <c r="P106" i="1" l="1"/>
  <c r="P105" i="1"/>
  <c r="P104" i="1"/>
  <c r="P103" i="1"/>
  <c r="P102" i="1"/>
  <c r="P101" i="1"/>
  <c r="P99" i="1" l="1"/>
  <c r="P98" i="1"/>
  <c r="P74" i="1" l="1"/>
  <c r="P78" i="1"/>
  <c r="P77" i="1"/>
  <c r="P72" i="1" l="1"/>
  <c r="P66" i="1"/>
  <c r="P63" i="1"/>
  <c r="P40" i="1"/>
  <c r="P43" i="1"/>
  <c r="P36" i="1"/>
  <c r="P21" i="1" l="1"/>
  <c r="P14" i="1" l="1"/>
  <c r="P100" i="1" l="1"/>
  <c r="P97" i="1"/>
  <c r="P96" i="1"/>
  <c r="P95" i="1"/>
  <c r="P80" i="1"/>
  <c r="P81" i="1"/>
  <c r="P82" i="1"/>
  <c r="P83" i="1"/>
  <c r="P84" i="1"/>
  <c r="P85" i="1"/>
  <c r="P86" i="1"/>
  <c r="P87" i="1"/>
  <c r="P88" i="1"/>
  <c r="P89" i="1"/>
  <c r="P90" i="1"/>
  <c r="P91" i="1"/>
  <c r="P92" i="1"/>
  <c r="P93" i="1"/>
  <c r="P94" i="1"/>
  <c r="P79" i="1"/>
  <c r="P76" i="1"/>
  <c r="P70" i="1" l="1"/>
  <c r="P69" i="1"/>
  <c r="P16" i="1"/>
  <c r="P15" i="1"/>
  <c r="P13" i="1"/>
  <c r="P12" i="1" l="1"/>
  <c r="P10" i="1"/>
  <c r="P28" i="1"/>
  <c r="P26" i="1"/>
  <c r="P25" i="1"/>
  <c r="P24" i="1"/>
  <c r="P11" i="1"/>
  <c r="P9" i="1"/>
  <c r="P8" i="1"/>
  <c r="P44" i="1"/>
  <c r="P42" i="1"/>
  <c r="P39" i="1"/>
  <c r="P37" i="1"/>
  <c r="P35" i="1"/>
  <c r="P75" i="1" l="1"/>
  <c r="P53" i="1"/>
  <c r="P52" i="1"/>
  <c r="P51" i="1"/>
  <c r="P50" i="1"/>
  <c r="P61" i="1"/>
  <c r="P60" i="1"/>
  <c r="P59" i="1"/>
  <c r="P58" i="1"/>
  <c r="P57" i="1"/>
  <c r="P56" i="1"/>
  <c r="P55" i="1"/>
  <c r="P73" i="1" l="1"/>
  <c r="P30" i="1"/>
  <c r="P33" i="1" l="1"/>
  <c r="P71" i="1"/>
  <c r="P68" i="1"/>
  <c r="P67" i="1" l="1"/>
  <c r="P5" i="1" l="1"/>
  <c r="P6" i="1"/>
  <c r="P7" i="1"/>
  <c r="P17" i="1"/>
  <c r="P18" i="1"/>
  <c r="P20" i="1"/>
  <c r="P23" i="1"/>
  <c r="P29" i="1"/>
  <c r="P31" i="1"/>
  <c r="P46" i="1"/>
  <c r="P47" i="1"/>
  <c r="P48" i="1"/>
  <c r="P49" i="1"/>
  <c r="P54" i="1"/>
  <c r="P64" i="1"/>
  <c r="P65" i="1"/>
  <c r="M4" i="1"/>
  <c r="P4" i="1" l="1"/>
</calcChain>
</file>

<file path=xl/sharedStrings.xml><?xml version="1.0" encoding="utf-8"?>
<sst xmlns="http://schemas.openxmlformats.org/spreadsheetml/2006/main" count="1512" uniqueCount="595">
  <si>
    <t>Header info</t>
  </si>
  <si>
    <t>Z48163.2</t>
  </si>
  <si>
    <t>Semliki forest virus genomic RNA for non-structural polyprotein and structural polyprotein, strain A7.</t>
  </si>
  <si>
    <t>JQ585717.1</t>
  </si>
  <si>
    <t>pNHG</t>
  </si>
  <si>
    <t>pUC rep origin, BLA promoter and CDS, region just after repeat region 3' LTR</t>
  </si>
  <si>
    <t>Semliki forest virus</t>
  </si>
  <si>
    <t>Start</t>
  </si>
  <si>
    <t>Region not annotated</t>
  </si>
  <si>
    <t>Length of match</t>
  </si>
  <si>
    <t xml:space="preserve">Accession </t>
  </si>
  <si>
    <t xml:space="preserve">Start </t>
  </si>
  <si>
    <t>Last</t>
  </si>
  <si>
    <t>Instructions</t>
  </si>
  <si>
    <t>X52328.1</t>
  </si>
  <si>
    <t>pBluescriptII</t>
  </si>
  <si>
    <t>Zingiber officinale retrotransposon putative reverse transcriptase</t>
  </si>
  <si>
    <t>Zingiber officinale</t>
  </si>
  <si>
    <t>U27974.1</t>
  </si>
  <si>
    <t>UNVERIFIED_ORG: Stealth virus clone C16290 T7</t>
  </si>
  <si>
    <t>Stealth virus 1</t>
  </si>
  <si>
    <t>DQ983234.1</t>
  </si>
  <si>
    <t>AB897842.1</t>
  </si>
  <si>
    <t>J02482.1</t>
  </si>
  <si>
    <t>PHiX_174</t>
  </si>
  <si>
    <t>uncultured virus</t>
  </si>
  <si>
    <t>Uncultured virus DNA, similar to DNA sequence:INSD:APEJ01000005.1.</t>
  </si>
  <si>
    <t>KU746283.1</t>
  </si>
  <si>
    <t>KX061890.1</t>
  </si>
  <si>
    <t>Macaca mulatta precursor 48S ribosomal RNA, 18S ribosomal RNA, 5.8S ribosomal RNA, and 28S ribosomal RNA genes</t>
  </si>
  <si>
    <t>Guanarito mammarenavirus</t>
  </si>
  <si>
    <t>Guanarito mammarenavirus isolate CVH-960201 segment L, complete</t>
  </si>
  <si>
    <t>KC519458.1</t>
  </si>
  <si>
    <t>KP265310.1</t>
  </si>
  <si>
    <t>Paeonia lactiflora cultivar Taohuafeixue 18S ribosomal RNA gene, partial sequence</t>
  </si>
  <si>
    <t>Paeonia suffruticosa (tree peony)</t>
  </si>
  <si>
    <t>28S</t>
  </si>
  <si>
    <t>18S</t>
  </si>
  <si>
    <t>JX185666.1</t>
  </si>
  <si>
    <t>KM265365.1</t>
  </si>
  <si>
    <t>Centris tamarugalis 28S ribosomal RNA gene, partial sequence</t>
  </si>
  <si>
    <t>UNVERIFIED: Deformed wing virus clone 100414-13_K20_15D-DWV1F A1 polyprotein-like gene, partial sequence</t>
  </si>
  <si>
    <t>Deformed wing virus (DWV)</t>
  </si>
  <si>
    <t>PHiX</t>
  </si>
  <si>
    <t>pUC vector</t>
  </si>
  <si>
    <t>Shuttle vector pRMU824Tc, complete sequence</t>
  </si>
  <si>
    <t>Shuttle vector   5302bp</t>
  </si>
  <si>
    <t xml:space="preserve">Human gammaherpesvirus 4 isolate JC_V005, partial genome </t>
  </si>
  <si>
    <t>Human gammaherpesvirus 4</t>
  </si>
  <si>
    <t>Illumina Universal adapter</t>
  </si>
  <si>
    <t>AATGATACGGCGACCACCGAGATCTACACTCTTTCCCTACACGACGCTCTTCCGATCT</t>
  </si>
  <si>
    <t>GATCGGAAGAGCACACGTCTGAACTCCAGTCACGTCCGCACATCTCGTATGCCGTCTTCTGCTTG</t>
  </si>
  <si>
    <t>TruSeq Adapter, Index 18</t>
  </si>
  <si>
    <t>Cynomolgus cytomegalovirus</t>
  </si>
  <si>
    <t>UNVERIFIED_ASMBLY: Cynomolgus cytomegalovirus isolate 31909,</t>
  </si>
  <si>
    <t>KX689266.1</t>
  </si>
  <si>
    <t>KC440852.1</t>
  </si>
  <si>
    <t>Human gammaherpesvirus 4 (Epstein-Barr virus)</t>
  </si>
  <si>
    <t>K01103.1</t>
  </si>
  <si>
    <t>Macaca mulatta polyomavirus 1</t>
  </si>
  <si>
    <t>SV40 variant genome ev-1110, viral DNA/African green monkey DNA</t>
  </si>
  <si>
    <t>alpha repetitive sequence</t>
  </si>
  <si>
    <t>AM235890.1</t>
  </si>
  <si>
    <t>Cercopithecus aethiops alpha satellite, clone 2</t>
  </si>
  <si>
    <t>alpha satellite</t>
  </si>
  <si>
    <t>NG_051598.1</t>
  </si>
  <si>
    <t>Homo sapiens phosphofructokinase, platelet (PFKP)</t>
  </si>
  <si>
    <t>Intron</t>
  </si>
  <si>
    <t>HQ624982.1</t>
  </si>
  <si>
    <t xml:space="preserve">                                                                                                                                                                                                                                                                                                                                                                                                                                                                                                                                                                                                                                                                                                                                                                                                                                                                                                                                                                                                                                                                                                                                                                                                                                                                                                                                                                                                                                                                                                                               </t>
  </si>
  <si>
    <t>VRL, RNA</t>
  </si>
  <si>
    <t>PLN, DNA</t>
  </si>
  <si>
    <t>VRL, DNA</t>
  </si>
  <si>
    <t>ENV, DNA</t>
  </si>
  <si>
    <t>AF191073.1</t>
  </si>
  <si>
    <t>Stealth virus 1 clone 3B43, genomic sequence.</t>
  </si>
  <si>
    <t>CP018782.1</t>
  </si>
  <si>
    <t>Ochrobactrum pituitosum strain AA2 chromosome 2, complete sequence</t>
  </si>
  <si>
    <t>SCMV; viteria obtained from African green monkey simian cytomegalovirus-derived virus containing bacteria-derived sequences</t>
  </si>
  <si>
    <t>AJ242581.2</t>
  </si>
  <si>
    <t>Ochrobactrum grignonense 16S rRNA gene (partial), 23S rRNA gene (partial), tRNA-Ile gene, tRNA-Ala gene and ITS1, type strain OgA9a</t>
  </si>
  <si>
    <t>LN680393.2</t>
  </si>
  <si>
    <t>Pittosporum cryptic virus-1</t>
  </si>
  <si>
    <t>Pittosporum cryptic virus-1 RdRp gene for RNA dependent RNA polymerase, segment RNA1, isolate Pit-MAIB.</t>
  </si>
  <si>
    <t>RNA dependent RNA polymerase</t>
  </si>
  <si>
    <t>AY189151.1</t>
  </si>
  <si>
    <t>Pittosporum tobira 26S large subunit ribosomal RNA gene, partial sequence</t>
  </si>
  <si>
    <t>26S large subunit ribosomal RNA</t>
  </si>
  <si>
    <t>JX185667.1</t>
  </si>
  <si>
    <t>Deformed wing virus</t>
  </si>
  <si>
    <t>Deformed wing virus clone 100414-13_L20_16D-DWV1F A1  polyprotein-like gene, partial sequence.</t>
  </si>
  <si>
    <t>KC519456.1</t>
  </si>
  <si>
    <t>Paeonia suffruticosa clone LTR42 retrotransposon Ty1-copia, partial sequence</t>
  </si>
  <si>
    <t>Paeonia suffruticosa clone LTR40 retrotransposon Ty1-copia, partial sequence</t>
  </si>
  <si>
    <t>EU920969.1</t>
  </si>
  <si>
    <t>Litopenaeus vannamei isolate KCpen 18S ribosomal RNA gene, partial sequence</t>
  </si>
  <si>
    <t>18S ribosomal RNA</t>
  </si>
  <si>
    <t>MH883318.1</t>
  </si>
  <si>
    <t>White spot syndrome virus</t>
  </si>
  <si>
    <t>White spot syndrome virus isolate WSSV_CIBA_002, partial genome</t>
  </si>
  <si>
    <t>MH883760.1</t>
  </si>
  <si>
    <t>Human gammaherpesvirus 4 isolate ebv14, partial genome</t>
  </si>
  <si>
    <t>GATCGGAAGAGCACACGTCTGAACTCCAGTCACCAGATCATCTCGTATGCCGTCTTCTGCTTG</t>
  </si>
  <si>
    <t>TruSeq Adapter, Index 7</t>
  </si>
  <si>
    <t>LS992247.1</t>
  </si>
  <si>
    <t>Human gammaherpesvirus 4 isolate Human herpesvirus 4 genome assembly, chromosome: I</t>
  </si>
  <si>
    <t>MH121115.1</t>
  </si>
  <si>
    <t>Human mastadenovirus C</t>
  </si>
  <si>
    <t>UNVERIFIED: Human mastadenovirus C strain 48C2, partial genome</t>
  </si>
  <si>
    <t>GATCGGAAGAGCACACGTCTGAACTCCAGTCACTTAGGCATCTCGTATGCCGTCTTCTGCTTG</t>
  </si>
  <si>
    <t>TruSeq Adapter, Index 3</t>
  </si>
  <si>
    <t>GATCGGAAGAGCACACGTCTGAACTCCAGTCACCGTACGTAATCTCGTATGCCGTCTTCTGCTTG</t>
  </si>
  <si>
    <t>TruSeq Adapter, Index 22</t>
  </si>
  <si>
    <t>KT895861.1</t>
  </si>
  <si>
    <t>Gossypium raimondii</t>
  </si>
  <si>
    <t>Gossypium raimondii isolate Gr291 retrotransposon Ty3, complete sequence</t>
  </si>
  <si>
    <t>KT895870.1</t>
  </si>
  <si>
    <t>Gossypium raimondii isolate Gr87 retrotransposon Ty3, complete sequence</t>
  </si>
  <si>
    <t>LT837585.1</t>
  </si>
  <si>
    <t>VRL, cRNA</t>
  </si>
  <si>
    <t>Bovine viral diarrhea virus 1 (BVDV-1)</t>
  </si>
  <si>
    <t>Bovine viral diarrhea virus 1 genome assembly, complete genome:monopartite.</t>
  </si>
  <si>
    <t>NC_030697.1</t>
  </si>
  <si>
    <t>Picornavirales Bu-3</t>
  </si>
  <si>
    <t>Picornavirales Bu-3 gene for polyprotein, complete cds</t>
  </si>
  <si>
    <t>MG298870.1</t>
  </si>
  <si>
    <t>MG298860.1</t>
  </si>
  <si>
    <t>Human gammaherpesvirus 4 isolate IMS_Saliva_6, partial genome</t>
  </si>
  <si>
    <t>MK291481.1</t>
  </si>
  <si>
    <t>Sapovirus GI</t>
  </si>
  <si>
    <t>Sapovirus GI isolate 17W1096 ORF1 and ORF2 genes, complete cds</t>
  </si>
  <si>
    <t>MH057951.1</t>
  </si>
  <si>
    <t>KJ735669.1</t>
  </si>
  <si>
    <t>mitochondrion</t>
  </si>
  <si>
    <t>PRI, DNA</t>
  </si>
  <si>
    <t>Homo sapiens</t>
  </si>
  <si>
    <t>Homo sapiens isolate 38EF50 integrated Hepatitis B virus genomic sequence</t>
  </si>
  <si>
    <t>Homo sapiens voucher UP_019 mitochondrion, complete genome</t>
  </si>
  <si>
    <t>JX185663.1</t>
  </si>
  <si>
    <t>Deformed wing virus clone 100414-13_P19_10D-DWV1F A1 polyprotein-like gene, partial sequence</t>
  </si>
  <si>
    <t>JX185662.1</t>
  </si>
  <si>
    <t>Deformed wing virus clone 100414-13_O19_8D-DWV1F A1 polyprotein-like gene, partial sequence</t>
  </si>
  <si>
    <t>JX185664.1</t>
  </si>
  <si>
    <t>Deformed wing virus clone 100414-13_I20_12D-DWV1F A1 polyprotein-like gene, partial sequence</t>
  </si>
  <si>
    <t>JX185661.1</t>
  </si>
  <si>
    <t>Deformed wing virus clone 100414-13_N19_7D-DWV1F A1 polyprotein-like gene, partial sequence</t>
  </si>
  <si>
    <t>JX185665.1</t>
  </si>
  <si>
    <t>Deformed wing virus clone 100414-13_J20_13D-DWV1F A1 polyprotein-like gene, partial sequence</t>
  </si>
  <si>
    <t>HG531765.1</t>
  </si>
  <si>
    <t>Tobacco leaf curl betasatellite complete sequence, isolate C49Beta-TA, clone ZI 52</t>
  </si>
  <si>
    <t>Tobacco leaf curl betasatellite</t>
  </si>
  <si>
    <t>AJ535749.1</t>
  </si>
  <si>
    <t>Cicer arietinum (chickpea)</t>
  </si>
  <si>
    <t>AJ535748.1</t>
  </si>
  <si>
    <t>Cicer arietinum Ty1-copia retrotransposon partial pol gene for putative reverse transcriptase, clone cart5</t>
  </si>
  <si>
    <t>Cicer arietinum Ty1-copia retrotransposon partial pol gene for putative reverse transcriptase, clone cart6</t>
  </si>
  <si>
    <t>KU746280.1</t>
  </si>
  <si>
    <t>Guanarito mammarenavirus isolate CVH-950801 segment S, complete sequence</t>
  </si>
  <si>
    <t>KF478765.1</t>
  </si>
  <si>
    <t>Lassa mammarenavirus</t>
  </si>
  <si>
    <t>Lassa virus strain Soromba-R segment S, complete sequence.</t>
  </si>
  <si>
    <t>KM972720.1</t>
  </si>
  <si>
    <t>Tete orthobunyavirus</t>
  </si>
  <si>
    <t>Tete virus strain SaAn 3518 glycoprotein precursor, gene, complete cds</t>
  </si>
  <si>
    <t>MF289414.1</t>
  </si>
  <si>
    <t>Crimean-Congo hemorrhagic fever orthonairovirus</t>
  </si>
  <si>
    <t>Crimean-Congo hemorrhagic fever orthonairovirus isolate 813040 UAE segment L, complete sequence</t>
  </si>
  <si>
    <t>KY962518.1</t>
  </si>
  <si>
    <t>Homo sapiens external transcribed spacer 18S ribosomal RNA gene, internal transcribed spacer 1, 5.8S ribosomal RNA gene, internal transcribed spacer 2, 28S ribosomal RNA gene, and external transcribed spacer, complete sequence</t>
  </si>
  <si>
    <t>X65309.2</t>
  </si>
  <si>
    <t>Cloning vector pGEM-5Zf(-)</t>
  </si>
  <si>
    <t>KY080689.1</t>
  </si>
  <si>
    <t>Cloning vector pFH6, complete sequence</t>
  </si>
  <si>
    <t>pGEM/lac operon</t>
  </si>
  <si>
    <t>AJ244585.1</t>
  </si>
  <si>
    <t>Salvelinus sp. KM-1999</t>
  </si>
  <si>
    <t>VRT, DNA</t>
  </si>
  <si>
    <t>Salvelinus sp. KM-1999 endogenous retrovirus partial RT gene</t>
  </si>
  <si>
    <t>KC577242.1</t>
  </si>
  <si>
    <t xml:space="preserve">Cloning vector pCR2.1-sacB, complete5522 sequence </t>
  </si>
  <si>
    <t>AM408908.1</t>
  </si>
  <si>
    <t>Prunus necrotic ringspot virus</t>
  </si>
  <si>
    <t>Prunus necrotic ringspot virus mRNA for coat protein (CP gene) from Solan, India</t>
  </si>
  <si>
    <t>AM408910.1</t>
  </si>
  <si>
    <t>VRL,RNA</t>
  </si>
  <si>
    <t>Prunus necrotic ringspot virus mRNA for coat protein (CP gene) from Kullu, India</t>
  </si>
  <si>
    <t>16S</t>
  </si>
  <si>
    <t>AF065755.1</t>
  </si>
  <si>
    <t>Stealth virus 1 clone 3B43 T3</t>
  </si>
  <si>
    <t>AF065756.1</t>
  </si>
  <si>
    <t>Stealth virus 1 clone 3B43 T7</t>
  </si>
  <si>
    <t>vector</t>
  </si>
  <si>
    <t>gene="pol" (149..&gt;255)</t>
  </si>
  <si>
    <t>gene="RT"  (216..365)</t>
  </si>
  <si>
    <t>gene="betaC1" complement(187..543)</t>
  </si>
  <si>
    <t>gene="RT" (&lt;1..&gt;856)</t>
  </si>
  <si>
    <t>3'UTR (665..1030)</t>
  </si>
  <si>
    <t>3'UTR (676..1039)</t>
  </si>
  <si>
    <t>"genomic DNA" (1..535)</t>
  </si>
  <si>
    <t>"similar to DNA sequence:INSD:APEJ01000005.1" (1..472)</t>
  </si>
  <si>
    <t>"glycoprotein precursor" (121..1701)</t>
  </si>
  <si>
    <t>5'UTR (11927..12310)</t>
  </si>
  <si>
    <t>"retrotransposon:Ty1-copia (&lt;1..&gt;440)</t>
  </si>
  <si>
    <t>"similar to A1 polyprotein" (&lt;1..&gt;942)</t>
  </si>
  <si>
    <t>"similar to A1 polyprotein" (&lt;1..&gt;944)</t>
  </si>
  <si>
    <t>"similar to A1 polyprotein" (&lt;1..&gt;947)</t>
  </si>
  <si>
    <t>"similar to A1 polyprotein" (&lt;1..&gt;935)</t>
  </si>
  <si>
    <t>"similar to A1 polyprotein" (&lt;1..&gt;938)</t>
  </si>
  <si>
    <t>"similar to A1 polyprotein" (&lt;1..&gt;657)</t>
  </si>
  <si>
    <t>3'UTR (12046..12295)</t>
  </si>
  <si>
    <t>3'UTR (9659..&gt;9808)</t>
  </si>
  <si>
    <t>3'UTR (7341..7501)</t>
  </si>
  <si>
    <t>"retrotransposon:Ty3" (1..1708)</t>
  </si>
  <si>
    <t>"retrotransposon:Ty3" (1..5909)</t>
  </si>
  <si>
    <t>"genomic DNA" (1..836)</t>
  </si>
  <si>
    <t>"genomic DNA" (1..814)</t>
  </si>
  <si>
    <t>JQ927489.1</t>
  </si>
  <si>
    <t>WU Polyomavirus</t>
  </si>
  <si>
    <t>UNVERIFIED: WU Polyomavirus isolate IndWU16 VP2-like gene, complete sequence</t>
  </si>
  <si>
    <t>JN632706.1</t>
  </si>
  <si>
    <t>Tragelaphus scriptus isolate MBP11 mitochondrion, complete genome</t>
  </si>
  <si>
    <t>"similar to VP2; structural protein" (1..875)</t>
  </si>
  <si>
    <t>AY513268.1</t>
  </si>
  <si>
    <t>DQ318790.1</t>
  </si>
  <si>
    <t>DQ318791.1</t>
  </si>
  <si>
    <t>DQ318792.1</t>
  </si>
  <si>
    <t>DQ318793.1</t>
  </si>
  <si>
    <t>DQ318794.1</t>
  </si>
  <si>
    <t>FJ662762.1</t>
  </si>
  <si>
    <t>FJ751925.1</t>
  </si>
  <si>
    <t>FJ751926.1</t>
  </si>
  <si>
    <t>FJ751927.1</t>
  </si>
  <si>
    <t>FJ751928.1</t>
  </si>
  <si>
    <t>FJ751929.1</t>
  </si>
  <si>
    <t>FJ751930.1</t>
  </si>
  <si>
    <t>FJ751931.1</t>
  </si>
  <si>
    <t>FJ751932.1</t>
  </si>
  <si>
    <t>FJ751933.1</t>
  </si>
  <si>
    <t>FJ751934.1</t>
  </si>
  <si>
    <t>Citrus exocortis viroid</t>
  </si>
  <si>
    <t>Citrus exocortis viroid, complete genome</t>
  </si>
  <si>
    <t>"genomic RNA" (1..387)</t>
  </si>
  <si>
    <t>Citrus exocortis viroid clone 5/5, complete genome</t>
  </si>
  <si>
    <t>"genomic RNA" (1..395)</t>
  </si>
  <si>
    <t>Citrus exocortis Yucatan viroid</t>
  </si>
  <si>
    <t>Citrus exocortis Yucatan viroid isolate 16, complete genome</t>
  </si>
  <si>
    <t>NC_042143.1</t>
  </si>
  <si>
    <t>Boechera stricta mitochondrion, complete genome</t>
  </si>
  <si>
    <t xml:space="preserve">mitochondrion </t>
  </si>
  <si>
    <t>Citrus exocortis viroid clone 2/5, complete genome</t>
  </si>
  <si>
    <t>"genomic RNA" (1..394)</t>
  </si>
  <si>
    <t>Citrus exocortis Yucatan viroid isolate 9, complete genome</t>
  </si>
  <si>
    <t>Citrus exocortis Yucatan viroid isolate 8, complete genome</t>
  </si>
  <si>
    <t>Citrus exocortis Yucatan viroid isolate 15, complete genome</t>
  </si>
  <si>
    <t>Citrus exocortis viroid clone 2/3, complete genome</t>
  </si>
  <si>
    <t>Citrus exocortis viroid clone 4/5, complete genome</t>
  </si>
  <si>
    <t>Citrus exocortis Yucatan viroid, complete genome</t>
  </si>
  <si>
    <t>Citrus exocortis Yucatan viroid isolate 7, complete genome</t>
  </si>
  <si>
    <t>Citrus exocortis Yucatan viroid isolate 10, complete genome</t>
  </si>
  <si>
    <t>Citrus exocortis Yucatan viroid isolate 11, complete genome</t>
  </si>
  <si>
    <t>Citrus exocortis Yucatan viroid isolate 13, complete genome</t>
  </si>
  <si>
    <t>Citrus exocortis Yucatan viroid isolate 14, complete genome</t>
  </si>
  <si>
    <t>Citrus exocortis Yucatan viroid isolate 12, complete genome</t>
  </si>
  <si>
    <t>"genomic RNA" (1..396)</t>
  </si>
  <si>
    <t>MF094128.1</t>
  </si>
  <si>
    <t>High Island virus</t>
  </si>
  <si>
    <t>High Island virus S1 gene, partial cds</t>
  </si>
  <si>
    <t>L22060.1</t>
  </si>
  <si>
    <t>Aedes albopictus 18S, 5.8S, and 28S ribosomal RNA genes</t>
  </si>
  <si>
    <t>KC786228.1</t>
  </si>
  <si>
    <t>Infectious bronchitis virus</t>
  </si>
  <si>
    <t>UNVERIFIED: Infectious bronchitis virus isolate YN/V90/2012</t>
  </si>
  <si>
    <t>gene="N" (&lt;1..&gt;538)</t>
  </si>
  <si>
    <t>XR_003078044.1</t>
  </si>
  <si>
    <t>PREDICTED: Gallus gallus 18S ribosomal RNA (LOC112533603), rRNA</t>
  </si>
  <si>
    <t>Salmo trutta genome assembly, chromosome: 23</t>
  </si>
  <si>
    <t>KF040383.1</t>
  </si>
  <si>
    <t>Cloning vector pCU-ACO2-GFP, complete sequence</t>
  </si>
  <si>
    <t>Homo sapiens phosphofructokinase, platelet (PFKP), RefSeqGene on chromosome 10</t>
  </si>
  <si>
    <t>Intron of gene="PFKP"</t>
  </si>
  <si>
    <t>LN483416.1</t>
  </si>
  <si>
    <t>Culicoides sonorensis genome assembly, scaffold: scaffold66</t>
  </si>
  <si>
    <t>"glycoprotein precursor" (205..4398)</t>
  </si>
  <si>
    <t>CP034393.1</t>
  </si>
  <si>
    <t>Campylobacter jejuni subsp. jejuni strain CLB104 chromosome, complete genome</t>
  </si>
  <si>
    <t>"citrate synthase" complement(1716299..1717567)</t>
  </si>
  <si>
    <t>KM222549.1</t>
  </si>
  <si>
    <t>Influenza A virus (A/chicken/Shanghai/LPM2/2013(H3N2)) segment 5 nucleocapsid protein (NP) gene, complete cds</t>
  </si>
  <si>
    <t>"nucleocapsid protein" (1..1497)</t>
  </si>
  <si>
    <t>KF194192.1</t>
  </si>
  <si>
    <t>Pocillopora damicornis isolate PdORFSt1 ATP synthase subunit 6 (ATP6) and hypothetical protein genes, partial cds; mitochondrial</t>
  </si>
  <si>
    <t>"hypothetical protein" (152..&gt;936)</t>
  </si>
  <si>
    <t>MH782474.1</t>
  </si>
  <si>
    <t>Cloning vector pMJA284, complete sequence</t>
  </si>
  <si>
    <t>MH212166.1</t>
  </si>
  <si>
    <t>Expression vector pCMV-NP868R, complete sequence</t>
  </si>
  <si>
    <t>"SV40 enhancer and early promoter"  (4267..4624)</t>
  </si>
  <si>
    <t>KY978589.1</t>
  </si>
  <si>
    <t>Pepper cryptic virus 1 isolate PCV1-BB13 putative RNA-dependent RNA polymerase gene, complete cds</t>
  </si>
  <si>
    <t>"putative RNA-dependent RNA polymerase" (93..1532)</t>
  </si>
  <si>
    <t>JQ927488.1</t>
  </si>
  <si>
    <t>JQ927490.1</t>
  </si>
  <si>
    <t>UNVERIFIED: WU Polyomavirus isolate IndWU12 VP2-like gene, complete sequence</t>
  </si>
  <si>
    <t>UNVERIFIED: WU Polyomavirus isolate IndWU47 VP2-like gene, complete sequence</t>
  </si>
  <si>
    <t>"similar to VP2; structural protein" (1..470)</t>
  </si>
  <si>
    <t>"similar to VP2; structural protein" (1..409)</t>
  </si>
  <si>
    <t>Penaeus vannamei 18S ribosomal RNA, partial sequence; internal transcribed spacer 1, 5.8S ribosomal RNA, internal transcribed spacer 2, and 28S ribosomal RNA, complete sequence; intergenic spacer region, partial sequence</t>
  </si>
  <si>
    <t>AF124597.1</t>
  </si>
  <si>
    <t>"18S ribosomal RNA" (&lt;1..232), "ITS1" (233..805), "5.8S ribosomal RNA" (806..967), "ITS2" (968..1946), "28S ribosomal RNA" (1947..7766)</t>
  </si>
  <si>
    <t>MK468721.1</t>
  </si>
  <si>
    <t>Reoviridae sp. BF02/7/10 segment 1 RNA-dependent RNA polymerase gene, complete cds</t>
  </si>
  <si>
    <t xml:space="preserve"> "RNA-dependent RNA polymerase" (12..4133)</t>
  </si>
  <si>
    <t>Organism</t>
  </si>
  <si>
    <t>Genbank</t>
  </si>
  <si>
    <t>Source</t>
  </si>
  <si>
    <t>Header Info</t>
  </si>
  <si>
    <t xml:space="preserve">% Length matched in QUERY </t>
  </si>
  <si>
    <t xml:space="preserve">% length in TARGET </t>
  </si>
  <si>
    <t>No significant similarity found</t>
  </si>
  <si>
    <t>GenBank</t>
  </si>
  <si>
    <t>NCBI Reference Sequence</t>
  </si>
  <si>
    <t>LR584421.1</t>
  </si>
  <si>
    <t>% Identity</t>
  </si>
  <si>
    <t>End</t>
  </si>
  <si>
    <t>S68463.1</t>
  </si>
  <si>
    <t>Oryza sativa (rice)</t>
  </si>
  <si>
    <t>{gypsy transposon bx34e LTR homolog, null allele probe RG684} [rice, leaves, Genomic, 1563 nt]</t>
  </si>
  <si>
    <t>NC_007886.1</t>
  </si>
  <si>
    <t>Oryza sativa Indica Group mitochondrion, complete genome</t>
  </si>
  <si>
    <t>EF576506.1</t>
  </si>
  <si>
    <t>HTC, mRNA</t>
  </si>
  <si>
    <t>Oryza sativa Indica Group (long-grained rice)</t>
  </si>
  <si>
    <t>Oryza sativa (indica cultivar-group) clone OSS-289-384-H3 retrotransposon protein mRNA, complete cds.</t>
  </si>
  <si>
    <t>"retrotransposon protein" ()142..471</t>
  </si>
  <si>
    <t>NC_008331.1</t>
  </si>
  <si>
    <t>Zea perennis mitochondrion, complete genome.</t>
  </si>
  <si>
    <t>EU646311.1</t>
  </si>
  <si>
    <t>Silene latifolia</t>
  </si>
  <si>
    <t>Silene latifolia clone L141_9N14 copia LTR retroelement, complete sequence.</t>
  </si>
  <si>
    <t>"retrotransposon:copia LTR retroelement" (1..1406)</t>
  </si>
  <si>
    <t>JF715055.1</t>
  </si>
  <si>
    <t>Silene latifolia chloroplast, complete genome</t>
  </si>
  <si>
    <t>chloroplast</t>
  </si>
  <si>
    <t>AF059603.1</t>
  </si>
  <si>
    <t>VRL, mRNA</t>
  </si>
  <si>
    <t>Wheat rosette stunt virus</t>
  </si>
  <si>
    <t>UNVERIFIED_ORG: Wheat rosette stunt virus nucleocapsid protein (N) mRNA, partial cds.</t>
  </si>
  <si>
    <t>CP040643.1</t>
  </si>
  <si>
    <t>Escherichia coli strain BE104 chromosome, complete genome.</t>
  </si>
  <si>
    <t>"nucleocapsid protein" (&lt;1..1209)</t>
  </si>
  <si>
    <t>"LexA family transcriptional regulator" complement(903494..904207)</t>
  </si>
  <si>
    <t>"hypothetical protein"  complement(937456..938688)</t>
  </si>
  <si>
    <t>"HNH endonuclease"  complement(939279..940169)</t>
  </si>
  <si>
    <t>JX291540.1</t>
  </si>
  <si>
    <t>Trichoderma hypovirus</t>
  </si>
  <si>
    <t>Trichoderma hypovirus strain 1 clone 1 hypothetical protein gene, complete cds.</t>
  </si>
  <si>
    <t>AF510497.1</t>
  </si>
  <si>
    <t>Trichoderma reesei</t>
  </si>
  <si>
    <t>Shamonda orthobunyavirus</t>
  </si>
  <si>
    <t>Shamonda virus N and NSs genes, segment S, genomic RNA, isolate Ib An 5550.</t>
  </si>
  <si>
    <t>NR_045212.1</t>
  </si>
  <si>
    <t>Cricetulus griseus 28S ribosomal RNA (Rn28s1), ribosomal RNA</t>
  </si>
  <si>
    <t>NC_018464.1</t>
  </si>
  <si>
    <t xml:space="preserve"> HE984522.1</t>
  </si>
  <si>
    <t>Human papillomavirus type 16</t>
  </si>
  <si>
    <t>Human papillomavirus type 16 proviral 3' integration site</t>
  </si>
  <si>
    <t>Homo sapiens genomic DNA</t>
  </si>
  <si>
    <t>NR_146148.1</t>
  </si>
  <si>
    <t>Homo sapiens RNA, 28S ribosomal N2</t>
  </si>
  <si>
    <t>KU133671.1</t>
  </si>
  <si>
    <t>Eyach virus isolate contig_118-VP1-Alsace segment 1</t>
  </si>
  <si>
    <t>Eyach virus</t>
  </si>
  <si>
    <t>NR_003279.1</t>
  </si>
  <si>
    <t>Mus musculus 28S ribosomal RNA</t>
  </si>
  <si>
    <t>Eyach virus genomic RNA</t>
  </si>
  <si>
    <t>HQ442266.1</t>
  </si>
  <si>
    <t>Grapevine leafroll-associated virus 1</t>
  </si>
  <si>
    <t>Grapevine leafroll-associated virus 1 isolate 12.2.1 coat protein-like gene, partial sequence</t>
  </si>
  <si>
    <t>AB854016.1</t>
  </si>
  <si>
    <t>Pyramimonas sp. Mk7P27 gene for 18S rRNA</t>
  </si>
  <si>
    <t>Grapevine leafroll-associated virus 1 genomic RNA</t>
  </si>
  <si>
    <t>AY034063.1</t>
  </si>
  <si>
    <t>Human T-lymphotropic virus type I</t>
  </si>
  <si>
    <t>Human T-cell lymphotropic virus type 1 isolate RKI8-del1 defective proviral sequence.</t>
  </si>
  <si>
    <t>nonfunctional 28S ribosomal RNA due to mutation</t>
  </si>
  <si>
    <t>JX904130.1</t>
  </si>
  <si>
    <t xml:space="preserve">ENV, DNA </t>
  </si>
  <si>
    <t xml:space="preserve">Uncultured marine virus </t>
  </si>
  <si>
    <t>Uncultured marine virus clone SOG02701, complete genome</t>
  </si>
  <si>
    <t>KJ763035.1</t>
  </si>
  <si>
    <t>Uncultured eukaryote clone SGUH1463 18S ribosomal RNA gene</t>
  </si>
  <si>
    <t>NCBI, nt</t>
  </si>
  <si>
    <t>uncultured marine virus genomic DNA</t>
  </si>
  <si>
    <t>MH552529.1</t>
  </si>
  <si>
    <t>CRESS virus sp.</t>
  </si>
  <si>
    <t>CRESS virus sp. isolate ctcd46, complete genome</t>
  </si>
  <si>
    <t>KY883317.1</t>
  </si>
  <si>
    <t>American plum line pattern virus</t>
  </si>
  <si>
    <t>American plum line pattern virus isolate Q15R3 segment RNA3 complete sequence</t>
  </si>
  <si>
    <t>MN401733.1</t>
  </si>
  <si>
    <t>Brassica oleracea clone Bol-44 small subunit ribosomal RNA gene</t>
  </si>
  <si>
    <t>Ribosomal RNA</t>
  </si>
  <si>
    <t>5" UTR 1..226</t>
  </si>
  <si>
    <t>X55811.1</t>
  </si>
  <si>
    <t>Vaccinia virus</t>
  </si>
  <si>
    <t>VV P7.5 late/early promoter</t>
  </si>
  <si>
    <t>U13845.1</t>
  </si>
  <si>
    <t>pCH110 cloning vector, complete sequence</t>
  </si>
  <si>
    <t>Vector</t>
  </si>
  <si>
    <t>M80675.1</t>
  </si>
  <si>
    <t>AKT8 retrovirus</t>
  </si>
  <si>
    <t>AKT8 provirus v-akt oncogene, complete cds</t>
  </si>
  <si>
    <t>JF908815.1</t>
  </si>
  <si>
    <t>Xenotropic murine leukemia virus isolate VCaP,</t>
  </si>
  <si>
    <t>X65687.1</t>
  </si>
  <si>
    <t>M.musculus mRNA for serine-threonine protein kinase</t>
  </si>
  <si>
    <t>serine-threonine protein kinase</t>
  </si>
  <si>
    <t>Xenotropic murine leukemia virus</t>
  </si>
  <si>
    <t>AB214978.1</t>
  </si>
  <si>
    <t>Human picobirnavirus</t>
  </si>
  <si>
    <t>Human picobirnavirus pseudogene for RNA-dependent RNA polymerase</t>
  </si>
  <si>
    <t>RNA-dependent RNA polymerase</t>
  </si>
  <si>
    <t>CP038207.1</t>
  </si>
  <si>
    <t>Pseudomonas sp. S150 chromosome, complete genome</t>
  </si>
  <si>
    <t>JF790351.1</t>
  </si>
  <si>
    <t>Rotavirus A human/Vanderbilt/VU08-09-39/2008/G12P[8] guanylyl transferase (VP3) gene</t>
  </si>
  <si>
    <t>VP3 gene 3..2510</t>
  </si>
  <si>
    <t>K00999.1</t>
  </si>
  <si>
    <t>Simian virus 40 (defective variant cvp8/1/p2 (ecori res)) genomic repeat with insert</t>
  </si>
  <si>
    <t>genomic repeat  1..1433</t>
  </si>
  <si>
    <t>K01000.1</t>
  </si>
  <si>
    <t>Simian virus 40 (defective variant cvp8/1/p2 (ecori res)) genomic repeat</t>
  </si>
  <si>
    <t>genomic repeat  1..1210</t>
  </si>
  <si>
    <t>AH002415.2</t>
  </si>
  <si>
    <t>simian virus 40/low reiteration frequency monkey dna joint in variant 1103</t>
  </si>
  <si>
    <t>AH002416.2</t>
  </si>
  <si>
    <t>simian virus 40 in 13th passage variant genome ev-1103</t>
  </si>
  <si>
    <t>INV, DNA</t>
  </si>
  <si>
    <t>Bombyx mori (domestic silkworm)</t>
  </si>
  <si>
    <t>M19755.1</t>
  </si>
  <si>
    <t>Bombyx mori clone B78 retrotransposon R1 gag protein and reverse transcriptase genes</t>
  </si>
  <si>
    <t>3' insertion target sequence for R1  5136..5149</t>
  </si>
  <si>
    <t>X02877.1</t>
  </si>
  <si>
    <t>Bombyx mori 28S rDNA insertion 3' sequence fragment (B78)</t>
  </si>
  <si>
    <t>EU151450.1</t>
  </si>
  <si>
    <t>Swine vesicular disease virus</t>
  </si>
  <si>
    <t>Swine vesicular disease virus strain SVDV Itl. 1-92 polyprotein mRNA, complete cds</t>
  </si>
  <si>
    <t>poly A tail of mRNA</t>
  </si>
  <si>
    <t xml:space="preserve">poly A </t>
  </si>
  <si>
    <t>alpha satellite; repetitive DNA</t>
  </si>
  <si>
    <t>MH590700.1</t>
  </si>
  <si>
    <t>Hepacivirus C</t>
  </si>
  <si>
    <t>Hepacivirus C isolate GT8-3 polyprotein gene, complete cds</t>
  </si>
  <si>
    <t>3'UTR 9391..&gt;9547</t>
  </si>
  <si>
    <t>poly T</t>
  </si>
  <si>
    <t>K00810.1</t>
  </si>
  <si>
    <t>Chlorocebus aethiops</t>
  </si>
  <si>
    <t>African green monkey DNA integrated into SV40 (Simian virus 40) variant genome ev-1103 after 13 serial undiluted passages</t>
  </si>
  <si>
    <t>genomic DNA</t>
  </si>
  <si>
    <t>K01104.1</t>
  </si>
  <si>
    <t>African green monkey alpha component DNA found in SV40 variant genome ev-1108</t>
  </si>
  <si>
    <t xml:space="preserve">genomic DNA </t>
  </si>
  <si>
    <t>AH003463.2</t>
  </si>
  <si>
    <t>simian virus 40/african green monkey cell dna, joint 1 in variant sv40 genome ev-1104</t>
  </si>
  <si>
    <t>genomic DNA   217..374</t>
  </si>
  <si>
    <t>genomic DNA  475..1067</t>
  </si>
  <si>
    <t>AB972431.1</t>
  </si>
  <si>
    <t>Luna mammarenavirus</t>
  </si>
  <si>
    <t>Luna mammarenavirus viral cRNA, segment L</t>
  </si>
  <si>
    <t>MN537869.1</t>
  </si>
  <si>
    <t>Mus musculus strain C57BL/6J small subunit ribosomal RNA gene</t>
  </si>
  <si>
    <t>ribosomal RNA  (18S)</t>
  </si>
  <si>
    <t>KJ716849.1</t>
  </si>
  <si>
    <t>Ngari virus</t>
  </si>
  <si>
    <t>Ngari virus strain Adrar segment M</t>
  </si>
  <si>
    <t>K03432.1</t>
  </si>
  <si>
    <t>Human 18S rRNA gene</t>
  </si>
  <si>
    <t>FJ539167.1</t>
  </si>
  <si>
    <t>VRL, ss-RNA</t>
  </si>
  <si>
    <t>Oxbow virus</t>
  </si>
  <si>
    <t>Oxbow virus strain Ng1453 glycoprotein gene</t>
  </si>
  <si>
    <t>KF892040.1</t>
  </si>
  <si>
    <t>Zaliv Terpenia virus</t>
  </si>
  <si>
    <t>Zaliv Terpenia virus strain LEIV-21C segment L</t>
  </si>
  <si>
    <t>MH892403.1</t>
  </si>
  <si>
    <t>Human respirovirus 1</t>
  </si>
  <si>
    <t>Human respirovirus 1 strain t146a290_HPIV1</t>
  </si>
  <si>
    <t>MG770349.1</t>
  </si>
  <si>
    <t>Kammavanpettai virus</t>
  </si>
  <si>
    <t>Kammavanpettai virus isolate 66413 NS3 protein (NS3) gene</t>
  </si>
  <si>
    <t>AB897843.1</t>
  </si>
  <si>
    <t>Uncultured virus DNA, similar to DNA sequence:INSD:EF380028.1.</t>
  </si>
  <si>
    <t>similar to DNA sequence:INSD:EF380028.1</t>
  </si>
  <si>
    <t>MH052023.1</t>
  </si>
  <si>
    <t>Orthobunyavirus sp.</t>
  </si>
  <si>
    <t>Orthobunyavirus sp. strain IQE3155 segment S nucleocapsid protein and nonstructural protein genes</t>
  </si>
  <si>
    <t>Homo sapiens RNA, 28S ribosomal 5 (RNA28S5), ribosomal RNA</t>
  </si>
  <si>
    <t>NR_003287.4</t>
  </si>
  <si>
    <t>28S ribosomal RNA</t>
  </si>
  <si>
    <t>HF548798.1</t>
  </si>
  <si>
    <t>Rimicaris exoculata</t>
  </si>
  <si>
    <t>Rimicaris exoculata partial retrotransposon GyRex5</t>
  </si>
  <si>
    <t>AF015685.1</t>
  </si>
  <si>
    <t>Drosophila mercatorum</t>
  </si>
  <si>
    <t>Drosophila mercatorum R2 retrotransposon reverse transcriptase</t>
  </si>
  <si>
    <t>NR_133562.1</t>
  </si>
  <si>
    <t>Drosophila melanogaster 28S ribosomal RNA (28SrRNA:CR45844), rRNA</t>
  </si>
  <si>
    <t>NC_008168.1</t>
  </si>
  <si>
    <t>Choristoneura fumiferana granulovirus</t>
  </si>
  <si>
    <t>Choristoneura fumiferana granulovirus, complete genome</t>
  </si>
  <si>
    <t>MF073208.1</t>
  </si>
  <si>
    <t>Meroptera pravella external transcribed spacer 18S ribosomal RNA gene, internal transcribed spacer 1, 5.8S ribosomal RNA gene, internal transcribes spacer 2 intergenic spacer, and 28S ribosomal RNA gene,</t>
  </si>
  <si>
    <t>KU978783.1</t>
  </si>
  <si>
    <t>Machupo mammarenavirus</t>
  </si>
  <si>
    <t>Machupo mammarenavirus isolate Calomys 221600 segment S</t>
  </si>
  <si>
    <t>KU978791.1</t>
  </si>
  <si>
    <t>Machupo mammarenavirus isolate OBT2102 segment L</t>
  </si>
  <si>
    <t>KF913885.1</t>
  </si>
  <si>
    <t>Sclerotinia sclerotiorum mitovirus 10</t>
  </si>
  <si>
    <t>Sclerotinia sclerotiorum mitovirus 10 RNA-dependent RNA polymerase (gp1) gene</t>
  </si>
  <si>
    <t>KJ191556.1</t>
  </si>
  <si>
    <t>Baku virus</t>
  </si>
  <si>
    <t>Baku virus strain LEIV-46Azn VP5 protein gene</t>
  </si>
  <si>
    <t>MH924836.1</t>
  </si>
  <si>
    <t>West Nile virus (WNV)</t>
  </si>
  <si>
    <t>West Nile virus isolate ED-I-33/18-UM</t>
  </si>
  <si>
    <t>3' UTR</t>
  </si>
  <si>
    <t>KU059754.1</t>
  </si>
  <si>
    <t>Venezuelan equine encephalitis virus (VEEV)</t>
  </si>
  <si>
    <t>UNVERIFIED: Venezuelan equine encephalitis virus isolate E1/68</t>
  </si>
  <si>
    <t>KU746275.1</t>
  </si>
  <si>
    <t>Guanarito mammarenavirus isolate VHF1986 segment L</t>
  </si>
  <si>
    <t>M27088.1</t>
  </si>
  <si>
    <t>Hepatitis B virus</t>
  </si>
  <si>
    <t>Homo sapiens (clone pcAL-36) mRNA fragment with a proviral hepatitis B insertion and a mitochondrial URF4 homologous sequence</t>
  </si>
  <si>
    <t>NC_012920.1</t>
  </si>
  <si>
    <t>Homo sapiens mitochondrion, complete genome</t>
  </si>
  <si>
    <t>region similar to mitochondrial Urf4 (1..251)</t>
  </si>
  <si>
    <t>AK074464.1</t>
  </si>
  <si>
    <t>Homo sapiens cDNA FLJ23884 fis, clone LNG13819</t>
  </si>
  <si>
    <t>PRI, mRNA</t>
  </si>
  <si>
    <t>NC_030230.1</t>
  </si>
  <si>
    <t>Tokyovirus A1</t>
  </si>
  <si>
    <t>Tokyovirus A1 DNA, nearly complete genome</t>
  </si>
  <si>
    <t>MH771723.1</t>
  </si>
  <si>
    <t>Influenza A virus</t>
  </si>
  <si>
    <t>Influenza A virus (A/common redshank/Singapore/F83-1/2015(H9N5)) segment 3 polymerase PA (PA) and PA-X protein (PA-X) genes</t>
  </si>
  <si>
    <t>Human herpesvirus 4 strain K4123-MiEBV</t>
  </si>
  <si>
    <t>KP311320.1</t>
  </si>
  <si>
    <t>Chenuda virus</t>
  </si>
  <si>
    <t>Chenuda virus strain LEIV-7453Tur VP1 protein gene, partial cds</t>
  </si>
  <si>
    <t>KY018919.1</t>
  </si>
  <si>
    <t>Mus musculus mitochondrion, complete genome</t>
  </si>
  <si>
    <t>KY910034.1</t>
  </si>
  <si>
    <t>Rotavirus C</t>
  </si>
  <si>
    <t>UNVERIFIED: Rotavirus C isolate RVC/Pig-wt/CAN/A5-36/2014/G6P4 outer capsid spike protein-like gene</t>
  </si>
  <si>
    <t>AF486874.1</t>
  </si>
  <si>
    <t>Sus scrofa breed Large White mitochondrion, complete genome</t>
  </si>
  <si>
    <t xml:space="preserve"> NON-VIRAL REGION IN QUERY</t>
  </si>
  <si>
    <t>DISCLAIMER FOR USING RVDB ANNOTATION SHEET</t>
  </si>
  <si>
    <t>RVDB was created by directly obtaining sequences from NCBI Genbank, viral RefSeq, and TPA, without</t>
  </si>
  <si>
    <t xml:space="preserve">any modification to the original sequences. </t>
  </si>
  <si>
    <t>The sequences contain viral, viral-related, and viral-like sequences.</t>
  </si>
  <si>
    <t xml:space="preserve">However,  some of the sequences may contain non-viral sequences as a part of the original sequence. </t>
  </si>
  <si>
    <t xml:space="preserve">Examples of non-viral sequences are: </t>
  </si>
  <si>
    <t>primers, adapters</t>
  </si>
  <si>
    <t>cellular sequences (flanking endogenous retrovirus; part of some large viral genomes)</t>
  </si>
  <si>
    <t>vector sequences (plasmid; phage)</t>
  </si>
  <si>
    <t>with discussions in the Advanced Virus Detection Interest Group.</t>
  </si>
  <si>
    <t xml:space="preserve">NOTE: THE ANNOTATION OF RVDB SEQUENCES  SHOULD BE CONSIDERED A DRAFT ANALYSIS, </t>
  </si>
  <si>
    <t>WHICH MAY BE UPDATED BASED ON AVAILABILITY OF NEW INFORMATION. THIS IS A RESEARCH EFFORT TO SHARE</t>
  </si>
  <si>
    <t>INFORMATION FOR FURTHER FOLLOW-UP FOR VERIFICATION OR IDENTIFICATION OF ANY MISSED ANNOTATION</t>
  </si>
  <si>
    <t>Information about the annotation sheet is provided in the "Description" tab.  The update of the sheet will be coordinated with</t>
  </si>
  <si>
    <t xml:space="preserve">RVDB updates: the annotation will be based on the previous version of RVDB. </t>
  </si>
  <si>
    <t>CONTACT: ARIFA.KHAN@FDA.HHS.GOV  FOR SUBMITTING NEW ACCESSIONS FOR ANNOTATION AND QUESTIONS.</t>
  </si>
  <si>
    <t xml:space="preserve">This list does not include all accessions that may have non-viral sequences.    </t>
  </si>
  <si>
    <t>Division, Genome Sequenced</t>
  </si>
  <si>
    <t>QUERY INFORMATION</t>
  </si>
  <si>
    <t xml:space="preserve"> Query Length (bp)</t>
  </si>
  <si>
    <t>Sequences were annotated using  blastn against NCBI nr/nt and RVDB to identify nonviral and viral regions. The non-viral sequences are annotated in the sheet.</t>
  </si>
  <si>
    <t xml:space="preserve">Putative Viral Hit = QUERY </t>
  </si>
  <si>
    <t>Non-Viral Hit = TARGET</t>
  </si>
  <si>
    <t>TARGET INFORMATION</t>
  </si>
  <si>
    <t>Target Length (bp)</t>
  </si>
  <si>
    <t>Accession</t>
  </si>
  <si>
    <t xml:space="preserve">RVDB </t>
  </si>
  <si>
    <t>RESULTS</t>
  </si>
  <si>
    <t>AnnotatIon in Target</t>
  </si>
  <si>
    <t>Annotation in Query (non-viral)</t>
  </si>
  <si>
    <t>The left side of the spreadsheet (gray) captures details about the Query.  The middle (orange) captures details about the alternative, non-viral top Target sequence identified by blastn search. The final results for annotation of non-viral sequences in the Query is shown in the  last column (green).</t>
  </si>
  <si>
    <t xml:space="preserve">Accessions containing nonviral sequences were identified by users of RVDB and annotation efforts initiated by the Khan Lab with </t>
  </si>
  <si>
    <t>"v-akt gene"  (324..2615)</t>
  </si>
  <si>
    <t>"23S ribosomal RNA" (657089..659989)</t>
  </si>
  <si>
    <t>"28S rDNA fragment" (92..&gt;353)</t>
  </si>
  <si>
    <t>"28S ribosomal RNA" (4861..8742)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</si>
</sst>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Calibri"/>
      <family val="2"/>
      <scheme val="minor"/>
    </font>
    <font>
      <b/>
      <sz val="11"/>
      <color theme="1"/>
      <name val="Calibri"/>
      <family val="2"/>
      <scheme val="minor"/>
    </font>
    <font>
      <sz val="11"/>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0"/>
      <name val="Calibri"/>
      <family val="2"/>
      <scheme val="minor"/>
    </font>
    <font>
      <sz val="11"/>
      <name val="Calibri"/>
      <family val="2"/>
      <scheme val="minor"/>
    </font>
    <font>
      <b/>
      <u/>
      <sz val="20"/>
      <color theme="1"/>
      <name val="Calibri"/>
      <family val="2"/>
      <scheme val="minor"/>
    </font>
    <font>
      <sz val="10"/>
      <color theme="1"/>
      <name val="Arial Unicode MS"/>
      <family val="2"/>
    </font>
    <font>
      <b/>
      <sz val="11"/>
      <color rgb="FFFF0000"/>
      <name val="Calibri"/>
      <family val="2"/>
      <scheme val="minor"/>
    </font>
    <font>
      <u/>
      <sz val="11"/>
      <color theme="1"/>
      <name val="Calibri"/>
      <family val="2"/>
      <scheme val="minor"/>
    </font>
    <font>
      <sz val="11"/>
      <color rgb="FF000000"/>
      <name val="Calibri"/>
      <family val="2"/>
    </font>
    <font>
      <b/>
      <sz val="1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
      <patternFill patternType="solid">
        <fgColor theme="2"/>
        <bgColor indexed="64"/>
      </patternFill>
    </fill>
    <fill>
      <patternFill patternType="solid">
        <fgColor theme="7" tint="0.79998168889431442"/>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auto="1"/>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medium">
        <color auto="1"/>
      </left>
      <right/>
      <top/>
      <bottom/>
      <diagonal/>
    </border>
    <border>
      <left style="thin">
        <color indexed="64"/>
      </left>
      <right/>
      <top style="medium">
        <color indexed="64"/>
      </top>
      <bottom style="hair">
        <color indexed="64"/>
      </bottom>
      <diagonal/>
    </border>
    <border>
      <left style="medium">
        <color auto="1"/>
      </left>
      <right style="thin">
        <color indexed="64"/>
      </right>
      <top/>
      <bottom style="hair">
        <color auto="1"/>
      </bottom>
      <diagonal/>
    </border>
    <border>
      <left style="medium">
        <color auto="1"/>
      </left>
      <right style="thin">
        <color indexed="64"/>
      </right>
      <top style="hair">
        <color indexed="64"/>
      </top>
      <bottom style="hair">
        <color indexed="64"/>
      </bottom>
      <diagonal/>
    </border>
    <border>
      <left/>
      <right style="thin">
        <color auto="1"/>
      </right>
      <top/>
      <bottom/>
      <diagonal/>
    </border>
  </borders>
  <cellStyleXfs count="44">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xf numFmtId="9" fontId="2" fillId="0" borderId="0" applyFont="0" applyFill="0" applyBorder="0" applyAlignment="0" applyProtection="0"/>
  </cellStyleXfs>
  <cellXfs count="84">
    <xf numFmtId="0" fontId="0" fillId="0" borderId="0" xfId="0"/>
    <xf numFmtId="0" fontId="0" fillId="0" borderId="0" xfId="0"/>
    <xf numFmtId="0" fontId="0" fillId="0" borderId="0" xfId="0" applyAlignment="1">
      <alignment wrapText="1"/>
    </xf>
    <xf numFmtId="0" fontId="0" fillId="0" borderId="13" xfId="0" applyBorder="1"/>
    <xf numFmtId="0" fontId="20" fillId="0" borderId="0" xfId="0" applyFont="1"/>
    <xf numFmtId="0" fontId="0" fillId="0" borderId="0" xfId="0" applyAlignment="1">
      <alignment horizontal="center"/>
    </xf>
    <xf numFmtId="0" fontId="0" fillId="0" borderId="0" xfId="0" applyFont="1"/>
    <xf numFmtId="0" fontId="0" fillId="0" borderId="17" xfId="0" applyBorder="1" applyAlignment="1">
      <alignment horizontal="center"/>
    </xf>
    <xf numFmtId="0" fontId="0" fillId="0" borderId="17" xfId="0" applyBorder="1"/>
    <xf numFmtId="0" fontId="0" fillId="0" borderId="20" xfId="0" applyFont="1" applyBorder="1"/>
    <xf numFmtId="0" fontId="0" fillId="0" borderId="21" xfId="0" applyFont="1" applyBorder="1"/>
    <xf numFmtId="0" fontId="0" fillId="0" borderId="21" xfId="0" applyBorder="1"/>
    <xf numFmtId="0" fontId="0" fillId="0" borderId="17" xfId="0" applyFont="1" applyBorder="1"/>
    <xf numFmtId="0" fontId="0" fillId="0" borderId="20" xfId="0" applyBorder="1"/>
    <xf numFmtId="0" fontId="0" fillId="0" borderId="21" xfId="0" applyFont="1" applyFill="1" applyBorder="1"/>
    <xf numFmtId="0" fontId="0" fillId="0" borderId="21" xfId="0" applyFill="1" applyBorder="1"/>
    <xf numFmtId="0" fontId="0" fillId="0" borderId="0" xfId="0" applyFill="1"/>
    <xf numFmtId="0" fontId="0" fillId="0" borderId="20" xfId="0" applyBorder="1" applyAlignment="1">
      <alignment horizontal="center"/>
    </xf>
    <xf numFmtId="0" fontId="0" fillId="0" borderId="22" xfId="0" applyBorder="1"/>
    <xf numFmtId="0" fontId="19" fillId="0" borderId="22" xfId="42" applyFont="1" applyBorder="1"/>
    <xf numFmtId="0" fontId="0" fillId="0" borderId="22" xfId="0" applyBorder="1" applyAlignment="1">
      <alignment horizontal="center"/>
    </xf>
    <xf numFmtId="9" fontId="0" fillId="0" borderId="20" xfId="43" applyFont="1" applyBorder="1" applyAlignment="1">
      <alignment horizontal="center"/>
    </xf>
    <xf numFmtId="10" fontId="0" fillId="0" borderId="20" xfId="0" applyNumberFormat="1" applyBorder="1" applyAlignment="1">
      <alignment horizontal="center"/>
    </xf>
    <xf numFmtId="0" fontId="0" fillId="0" borderId="21" xfId="0" applyBorder="1" applyAlignment="1">
      <alignment horizontal="center"/>
    </xf>
    <xf numFmtId="10" fontId="0" fillId="0" borderId="21" xfId="0" applyNumberFormat="1" applyBorder="1" applyAlignment="1">
      <alignment horizontal="center"/>
    </xf>
    <xf numFmtId="9" fontId="0" fillId="0" borderId="21" xfId="0" applyNumberFormat="1" applyBorder="1" applyAlignment="1">
      <alignment horizontal="center"/>
    </xf>
    <xf numFmtId="0" fontId="0" fillId="0" borderId="21" xfId="0" applyFill="1" applyBorder="1" applyAlignment="1">
      <alignment horizontal="center"/>
    </xf>
    <xf numFmtId="10" fontId="0" fillId="0" borderId="21" xfId="0" applyNumberFormat="1" applyFill="1" applyBorder="1" applyAlignment="1">
      <alignment horizontal="center"/>
    </xf>
    <xf numFmtId="9" fontId="0" fillId="0" borderId="21" xfId="0" applyNumberFormat="1" applyFill="1" applyBorder="1" applyAlignment="1">
      <alignment horizontal="center"/>
    </xf>
    <xf numFmtId="0" fontId="0" fillId="0" borderId="21" xfId="0" applyFill="1" applyBorder="1" applyAlignment="1"/>
    <xf numFmtId="0" fontId="1" fillId="0" borderId="0" xfId="0" applyFont="1"/>
    <xf numFmtId="0" fontId="25" fillId="0" borderId="0" xfId="0" applyFont="1"/>
    <xf numFmtId="0" fontId="24" fillId="0" borderId="21" xfId="0" applyFont="1" applyFill="1" applyBorder="1" applyAlignment="1">
      <alignment horizontal="left" vertical="center"/>
    </xf>
    <xf numFmtId="0" fontId="0" fillId="0" borderId="17" xfId="0" applyFont="1" applyFill="1" applyBorder="1"/>
    <xf numFmtId="0" fontId="0" fillId="0" borderId="0" xfId="0" applyFont="1" applyFill="1"/>
    <xf numFmtId="0" fontId="0" fillId="0" borderId="17" xfId="0" applyFill="1" applyBorder="1"/>
    <xf numFmtId="0" fontId="0" fillId="0" borderId="0" xfId="0" applyFill="1" applyAlignment="1">
      <alignment horizontal="center"/>
    </xf>
    <xf numFmtId="0" fontId="0" fillId="0" borderId="13" xfId="0" applyFill="1" applyBorder="1"/>
    <xf numFmtId="0" fontId="0" fillId="0" borderId="17" xfId="0" applyFill="1" applyBorder="1" applyAlignment="1">
      <alignment horizontal="center"/>
    </xf>
    <xf numFmtId="0" fontId="0" fillId="0" borderId="21" xfId="0" applyFont="1" applyFill="1" applyBorder="1" applyAlignment="1">
      <alignment vertical="center"/>
    </xf>
    <xf numFmtId="0" fontId="1" fillId="34" borderId="19" xfId="0" applyFont="1" applyFill="1" applyBorder="1" applyAlignment="1">
      <alignment wrapText="1"/>
    </xf>
    <xf numFmtId="0" fontId="1" fillId="34" borderId="10" xfId="0" applyFont="1" applyFill="1" applyBorder="1" applyAlignment="1">
      <alignment wrapText="1"/>
    </xf>
    <xf numFmtId="0" fontId="1" fillId="34" borderId="10" xfId="0" applyFont="1" applyFill="1" applyBorder="1" applyAlignment="1">
      <alignment horizontal="center" wrapText="1"/>
    </xf>
    <xf numFmtId="0" fontId="1" fillId="35" borderId="12" xfId="0" applyFont="1" applyFill="1" applyBorder="1" applyAlignment="1">
      <alignment wrapText="1"/>
    </xf>
    <xf numFmtId="0" fontId="1" fillId="35" borderId="15" xfId="0" applyFont="1" applyFill="1" applyBorder="1" applyAlignment="1">
      <alignment wrapText="1"/>
    </xf>
    <xf numFmtId="0" fontId="1" fillId="35" borderId="12" xfId="0" applyFont="1" applyFill="1" applyBorder="1" applyAlignment="1">
      <alignment horizontal="center" wrapText="1"/>
    </xf>
    <xf numFmtId="0" fontId="1" fillId="35" borderId="18" xfId="0" applyFont="1" applyFill="1" applyBorder="1" applyAlignment="1">
      <alignment horizontal="center" wrapText="1"/>
    </xf>
    <xf numFmtId="0" fontId="1" fillId="35" borderId="16" xfId="0" applyFont="1" applyFill="1" applyBorder="1" applyAlignment="1">
      <alignment horizontal="center" wrapText="1"/>
    </xf>
    <xf numFmtId="0" fontId="25" fillId="35" borderId="15" xfId="0" applyFont="1" applyFill="1" applyBorder="1" applyAlignment="1">
      <alignment horizontal="center" wrapText="1"/>
    </xf>
    <xf numFmtId="0" fontId="19" fillId="0" borderId="21" xfId="42" applyFont="1" applyFill="1" applyBorder="1"/>
    <xf numFmtId="0" fontId="0" fillId="0" borderId="24" xfId="0" applyFill="1" applyBorder="1"/>
    <xf numFmtId="0" fontId="0" fillId="0" borderId="22" xfId="0" applyFill="1" applyBorder="1"/>
    <xf numFmtId="0" fontId="22" fillId="33" borderId="19" xfId="0" applyFont="1" applyFill="1" applyBorder="1" applyAlignment="1">
      <alignment wrapText="1"/>
    </xf>
    <xf numFmtId="0" fontId="22" fillId="33" borderId="15" xfId="0" applyFont="1" applyFill="1" applyBorder="1"/>
    <xf numFmtId="0" fontId="25" fillId="34" borderId="25" xfId="0" applyFont="1" applyFill="1" applyBorder="1" applyAlignment="1">
      <alignment horizontal="left" wrapText="1"/>
    </xf>
    <xf numFmtId="0" fontId="0" fillId="0" borderId="27" xfId="0" applyBorder="1" applyAlignment="1">
      <alignment horizontal="left"/>
    </xf>
    <xf numFmtId="0" fontId="0" fillId="0" borderId="23" xfId="0" applyBorder="1" applyAlignment="1">
      <alignment horizontal="left"/>
    </xf>
    <xf numFmtId="0" fontId="0" fillId="0" borderId="23" xfId="0" applyFill="1" applyBorder="1" applyAlignment="1">
      <alignment horizontal="left"/>
    </xf>
    <xf numFmtId="0" fontId="21" fillId="0" borderId="23" xfId="0" applyFont="1" applyFill="1" applyBorder="1" applyAlignment="1">
      <alignment horizontal="left" vertical="center"/>
    </xf>
    <xf numFmtId="0" fontId="0" fillId="0" borderId="13" xfId="0" applyFill="1" applyBorder="1" applyAlignment="1">
      <alignment horizontal="left"/>
    </xf>
    <xf numFmtId="0" fontId="0" fillId="0" borderId="13" xfId="0" applyBorder="1" applyAlignment="1">
      <alignment horizontal="left"/>
    </xf>
    <xf numFmtId="0" fontId="1" fillId="35" borderId="11" xfId="0" applyFont="1" applyFill="1" applyBorder="1" applyAlignment="1">
      <alignment wrapText="1"/>
    </xf>
    <xf numFmtId="0" fontId="0" fillId="0" borderId="28" xfId="0" applyBorder="1"/>
    <xf numFmtId="0" fontId="0" fillId="0" borderId="29" xfId="0" applyBorder="1"/>
    <xf numFmtId="0" fontId="0" fillId="0" borderId="29" xfId="0" applyFill="1" applyBorder="1"/>
    <xf numFmtId="0" fontId="23" fillId="0" borderId="29" xfId="42" applyFont="1" applyFill="1" applyBorder="1"/>
    <xf numFmtId="0" fontId="0" fillId="0" borderId="26" xfId="0" applyFill="1" applyBorder="1"/>
    <xf numFmtId="0" fontId="0" fillId="0" borderId="26" xfId="0" applyBorder="1"/>
    <xf numFmtId="10" fontId="0" fillId="0" borderId="22" xfId="0" applyNumberFormat="1" applyFill="1" applyBorder="1"/>
    <xf numFmtId="10" fontId="0" fillId="0" borderId="21" xfId="0" applyNumberFormat="1" applyFill="1" applyBorder="1"/>
    <xf numFmtId="10" fontId="0" fillId="0" borderId="24" xfId="0" applyNumberFormat="1" applyFill="1" applyBorder="1"/>
    <xf numFmtId="0" fontId="0" fillId="0" borderId="30" xfId="0" applyFill="1" applyBorder="1"/>
    <xf numFmtId="0" fontId="0" fillId="0" borderId="30" xfId="0" applyBorder="1"/>
    <xf numFmtId="0" fontId="1" fillId="0" borderId="0" xfId="0" applyFont="1" applyAlignment="1">
      <alignment wrapText="1"/>
    </xf>
    <xf numFmtId="0" fontId="22" fillId="33" borderId="10" xfId="0" applyFont="1" applyFill="1" applyBorder="1" applyAlignment="1">
      <alignment horizontal="center"/>
    </xf>
    <xf numFmtId="0" fontId="15" fillId="0" borderId="10" xfId="0" applyFont="1" applyBorder="1" applyAlignment="1">
      <alignment horizontal="center"/>
    </xf>
    <xf numFmtId="0" fontId="1" fillId="34" borderId="10" xfId="0" applyFont="1" applyFill="1" applyBorder="1" applyAlignment="1">
      <alignment horizontal="center"/>
    </xf>
    <xf numFmtId="0" fontId="0" fillId="0" borderId="10" xfId="0" applyBorder="1" applyAlignment="1">
      <alignment horizontal="center"/>
    </xf>
    <xf numFmtId="0" fontId="1" fillId="34" borderId="12" xfId="0" applyFont="1" applyFill="1" applyBorder="1" applyAlignment="1">
      <alignment horizontal="center"/>
    </xf>
    <xf numFmtId="0" fontId="0" fillId="0" borderId="14" xfId="0" applyBorder="1" applyAlignment="1"/>
    <xf numFmtId="0" fontId="1" fillId="35" borderId="10" xfId="0" applyFont="1" applyFill="1" applyBorder="1" applyAlignment="1">
      <alignment horizontal="center"/>
    </xf>
    <xf numFmtId="0" fontId="1" fillId="35" borderId="11" xfId="0" applyFont="1" applyFill="1" applyBorder="1" applyAlignment="1">
      <alignment horizontal="center"/>
    </xf>
    <xf numFmtId="0" fontId="1" fillId="35" borderId="12" xfId="0" applyFont="1" applyFill="1" applyBorder="1" applyAlignment="1">
      <alignment horizontal="center"/>
    </xf>
    <xf numFmtId="0" fontId="0" fillId="35" borderId="12" xfId="0" applyFill="1" applyBorder="1" applyAlignment="1">
      <alignment horizont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3"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FCE4D6"/>
      <color rgb="FFF6F6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ncbi.nlm.nih.gov/nucleotide/HE795107.1?report=genbank&amp;log$=nuclalign&amp;blast_rank=1&amp;RID=JYXMWRK601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6"/>
  <sheetViews>
    <sheetView workbookViewId="0">
      <selection activeCell="A3" sqref="A3"/>
    </sheetView>
  </sheetViews>
  <sheetFormatPr baseColWidth="10" defaultColWidth="8.83203125" defaultRowHeight="15"/>
  <cols>
    <col min="1" max="1" width="114.33203125" customWidth="1"/>
  </cols>
  <sheetData>
    <row r="1" spans="1:1">
      <c r="A1" s="30" t="s">
        <v>559</v>
      </c>
    </row>
    <row r="3" spans="1:1">
      <c r="A3" t="s">
        <v>560</v>
      </c>
    </row>
    <row r="4" spans="1:1">
      <c r="A4" t="s">
        <v>561</v>
      </c>
    </row>
    <row r="6" spans="1:1">
      <c r="A6" t="s">
        <v>562</v>
      </c>
    </row>
    <row r="8" spans="1:1">
      <c r="A8" t="s">
        <v>563</v>
      </c>
    </row>
    <row r="10" spans="1:1">
      <c r="A10" t="s">
        <v>564</v>
      </c>
    </row>
    <row r="11" spans="1:1">
      <c r="A11" t="s">
        <v>566</v>
      </c>
    </row>
    <row r="12" spans="1:1">
      <c r="A12" t="s">
        <v>567</v>
      </c>
    </row>
    <row r="13" spans="1:1">
      <c r="A13" t="s">
        <v>565</v>
      </c>
    </row>
    <row r="15" spans="1:1">
      <c r="A15" t="s">
        <v>590</v>
      </c>
    </row>
    <row r="16" spans="1:1">
      <c r="A16" t="s">
        <v>568</v>
      </c>
    </row>
    <row r="18" spans="1:1">
      <c r="A18" t="s">
        <v>572</v>
      </c>
    </row>
    <row r="19" spans="1:1">
      <c r="A19" t="s">
        <v>573</v>
      </c>
    </row>
    <row r="22" spans="1:1">
      <c r="A22" s="30" t="s">
        <v>569</v>
      </c>
    </row>
    <row r="23" spans="1:1">
      <c r="A23" s="30" t="s">
        <v>570</v>
      </c>
    </row>
    <row r="24" spans="1:1">
      <c r="A24" s="30" t="s">
        <v>571</v>
      </c>
    </row>
    <row r="26" spans="1:1">
      <c r="A26" s="31" t="s">
        <v>574</v>
      </c>
    </row>
  </sheetData>
  <sheetProtection algorithmName="SHA-512" hashValue="H8tso7b9DvUtTHO0vZAl3KtFDzEkBwX4ATY0TxNjZxrrpOPaJSsxTc46UESY1IiF4D3CnOWBhYrqWpUKhiNHHg==" saltValue="jaqra1BHjRvhElEkm0KWag==" spinCount="100000" sheet="1" objects="1" scenarios="1" sort="0" autoFilter="0" pivotTables="0"/>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1"/>
  <sheetViews>
    <sheetView workbookViewId="0">
      <selection activeCell="A14" sqref="A14"/>
    </sheetView>
  </sheetViews>
  <sheetFormatPr baseColWidth="10" defaultColWidth="8.83203125" defaultRowHeight="15"/>
  <cols>
    <col min="1" max="1" width="123.6640625" customWidth="1"/>
    <col min="3" max="3" width="8.6640625" bestFit="1" customWidth="1"/>
    <col min="4" max="4" width="28.5" bestFit="1" customWidth="1"/>
  </cols>
  <sheetData>
    <row r="1" spans="1:8" ht="26">
      <c r="A1" s="4" t="s">
        <v>13</v>
      </c>
    </row>
    <row r="2" spans="1:8">
      <c r="A2" s="2"/>
    </row>
    <row r="3" spans="1:8" ht="32">
      <c r="A3" s="73" t="s">
        <v>579</v>
      </c>
    </row>
    <row r="4" spans="1:8">
      <c r="A4" s="30" t="s">
        <v>575</v>
      </c>
    </row>
    <row r="5" spans="1:8">
      <c r="A5" s="73"/>
    </row>
    <row r="6" spans="1:8">
      <c r="A6" s="73"/>
    </row>
    <row r="7" spans="1:8" ht="32">
      <c r="A7" s="73" t="s">
        <v>589</v>
      </c>
    </row>
    <row r="8" spans="1:8">
      <c r="A8" s="73"/>
    </row>
    <row r="9" spans="1:8">
      <c r="A9" s="2"/>
    </row>
    <row r="10" spans="1:8">
      <c r="A10" s="2"/>
    </row>
    <row r="11" spans="1:8">
      <c r="A11" s="2"/>
    </row>
    <row r="13" spans="1:8">
      <c r="H13" t="s">
        <v>69</v>
      </c>
    </row>
    <row r="14" spans="1:8">
      <c r="A14" s="2"/>
    </row>
    <row r="30" spans="1:1">
      <c r="A30" s="2"/>
    </row>
    <row r="31" spans="1:1">
      <c r="A31" s="2"/>
    </row>
  </sheetData>
  <sheetProtection algorithmName="SHA-512" hashValue="HaNnVIR1FU7XWOFjKhQklDhHthIhZ6TJeIpT5ObCbPQjIzqZZ1rxY7cfeDSvaB6ImwlPcH+fT/X0Y9zJQvgOtQ==" saltValue="kgDOdaZUY+brlJxDMKxouw==" spinCount="100000" sheet="1" objects="1" scenarios="1" sort="0" autoFilter="0" pivotTables="0"/>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A1:FN207"/>
  <sheetViews>
    <sheetView tabSelected="1" zoomScaleNormal="100" workbookViewId="0">
      <pane ySplit="3" topLeftCell="A4" activePane="bottomLeft" state="frozen"/>
      <selection pane="bottomLeft" activeCell="AC27" sqref="AC27"/>
    </sheetView>
  </sheetViews>
  <sheetFormatPr baseColWidth="10" defaultColWidth="8.83203125" defaultRowHeight="15"/>
  <cols>
    <col min="1" max="1" width="17.5" style="12" bestFit="1" customWidth="1"/>
    <col min="2" max="2" width="13.5" style="6" customWidth="1"/>
    <col min="3" max="3" width="13.5" style="8" bestFit="1" customWidth="1"/>
    <col min="4" max="4" width="30.83203125" customWidth="1"/>
    <col min="5" max="5" width="71.1640625" style="8" customWidth="1"/>
    <col min="6" max="6" width="13.5" style="5" customWidth="1"/>
    <col min="7" max="7" width="44" style="60" customWidth="1"/>
    <col min="8" max="8" width="16.83203125" style="67" customWidth="1"/>
    <col min="9" max="9" width="12.5" style="1" customWidth="1"/>
    <col min="10" max="10" width="27.1640625" style="8" customWidth="1"/>
    <col min="11" max="11" width="20" style="5" customWidth="1"/>
    <col min="12" max="12" width="16.6640625" style="7" customWidth="1"/>
    <col min="13" max="13" width="15.6640625" bestFit="1" customWidth="1"/>
    <col min="14" max="15" width="8.6640625" style="3" bestFit="1" customWidth="1"/>
    <col min="16" max="16" width="15.6640625" style="8" customWidth="1"/>
    <col min="17" max="17" width="48" customWidth="1"/>
    <col min="20" max="20" width="13.1640625" style="72" customWidth="1"/>
  </cols>
  <sheetData>
    <row r="1" spans="1:170" s="1" customFormat="1" ht="16" thickBot="1">
      <c r="A1" s="76" t="s">
        <v>580</v>
      </c>
      <c r="B1" s="77"/>
      <c r="C1" s="77"/>
      <c r="D1" s="77"/>
      <c r="E1" s="77"/>
      <c r="F1" s="77"/>
      <c r="G1" s="77"/>
      <c r="H1" s="80" t="s">
        <v>581</v>
      </c>
      <c r="I1" s="80"/>
      <c r="J1" s="80"/>
      <c r="K1" s="80"/>
      <c r="L1" s="80"/>
      <c r="M1" s="80"/>
      <c r="N1" s="80"/>
      <c r="O1" s="80"/>
      <c r="P1" s="80"/>
      <c r="Q1" s="80"/>
      <c r="R1" s="74" t="s">
        <v>586</v>
      </c>
      <c r="S1" s="75"/>
      <c r="T1" s="75"/>
    </row>
    <row r="2" spans="1:170" s="1" customFormat="1" ht="16" thickBot="1">
      <c r="A2" s="78" t="s">
        <v>577</v>
      </c>
      <c r="B2" s="78"/>
      <c r="C2" s="78"/>
      <c r="D2" s="78"/>
      <c r="E2" s="78"/>
      <c r="F2" s="78"/>
      <c r="G2" s="79"/>
      <c r="H2" s="81" t="s">
        <v>582</v>
      </c>
      <c r="I2" s="82"/>
      <c r="J2" s="82"/>
      <c r="K2" s="82"/>
      <c r="L2" s="83"/>
      <c r="M2" s="83"/>
      <c r="N2" s="83"/>
      <c r="O2" s="83"/>
      <c r="P2" s="83"/>
      <c r="Q2" s="83"/>
      <c r="R2" s="53" t="s">
        <v>558</v>
      </c>
      <c r="S2" s="53"/>
      <c r="T2" s="53"/>
    </row>
    <row r="3" spans="1:170" s="2" customFormat="1" ht="49" thickBot="1">
      <c r="A3" s="40" t="s">
        <v>584</v>
      </c>
      <c r="B3" s="41" t="s">
        <v>314</v>
      </c>
      <c r="C3" s="40" t="s">
        <v>576</v>
      </c>
      <c r="D3" s="41" t="s">
        <v>312</v>
      </c>
      <c r="E3" s="40" t="s">
        <v>0</v>
      </c>
      <c r="F3" s="42" t="s">
        <v>578</v>
      </c>
      <c r="G3" s="54" t="s">
        <v>588</v>
      </c>
      <c r="H3" s="61" t="s">
        <v>10</v>
      </c>
      <c r="I3" s="43" t="s">
        <v>314</v>
      </c>
      <c r="J3" s="44" t="s">
        <v>315</v>
      </c>
      <c r="K3" s="45" t="s">
        <v>583</v>
      </c>
      <c r="L3" s="48" t="s">
        <v>322</v>
      </c>
      <c r="M3" s="43" t="s">
        <v>9</v>
      </c>
      <c r="N3" s="46" t="s">
        <v>7</v>
      </c>
      <c r="O3" s="46" t="s">
        <v>12</v>
      </c>
      <c r="P3" s="47" t="s">
        <v>317</v>
      </c>
      <c r="Q3" s="43" t="s">
        <v>587</v>
      </c>
      <c r="R3" s="52" t="s">
        <v>11</v>
      </c>
      <c r="S3" s="52" t="s">
        <v>323</v>
      </c>
      <c r="T3" s="52" t="s">
        <v>316</v>
      </c>
    </row>
    <row r="4" spans="1:170">
      <c r="A4" s="9" t="s">
        <v>1</v>
      </c>
      <c r="B4" s="9" t="s">
        <v>313</v>
      </c>
      <c r="C4" s="13" t="s">
        <v>70</v>
      </c>
      <c r="D4" s="13" t="s">
        <v>6</v>
      </c>
      <c r="E4" s="13" t="s">
        <v>2</v>
      </c>
      <c r="F4" s="17">
        <v>14529</v>
      </c>
      <c r="G4" s="55" t="s">
        <v>8</v>
      </c>
      <c r="H4" s="62" t="s">
        <v>3</v>
      </c>
      <c r="I4" s="18" t="s">
        <v>391</v>
      </c>
      <c r="J4" s="19" t="s">
        <v>4</v>
      </c>
      <c r="K4" s="20">
        <v>16863</v>
      </c>
      <c r="L4" s="21">
        <v>1</v>
      </c>
      <c r="M4" s="20">
        <f>ABS(N4-O4)+1</f>
        <v>2765</v>
      </c>
      <c r="N4" s="18">
        <v>14448</v>
      </c>
      <c r="O4" s="18">
        <v>11684</v>
      </c>
      <c r="P4" s="22">
        <f>M4/K4</f>
        <v>0.16396845163968451</v>
      </c>
      <c r="Q4" s="18" t="s">
        <v>5</v>
      </c>
      <c r="R4" s="51">
        <v>11765</v>
      </c>
      <c r="S4" s="51">
        <v>14529</v>
      </c>
      <c r="T4" s="68">
        <v>0.19030903709821737</v>
      </c>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row>
    <row r="5" spans="1:170">
      <c r="A5" s="10" t="s">
        <v>1</v>
      </c>
      <c r="B5" s="10"/>
      <c r="C5" s="11" t="s">
        <v>70</v>
      </c>
      <c r="D5" s="11" t="s">
        <v>6</v>
      </c>
      <c r="E5" s="11" t="s">
        <v>2</v>
      </c>
      <c r="F5" s="23">
        <v>14529</v>
      </c>
      <c r="G5" s="56" t="s">
        <v>8</v>
      </c>
      <c r="H5" s="63" t="s">
        <v>14</v>
      </c>
      <c r="I5" s="11" t="s">
        <v>391</v>
      </c>
      <c r="J5" s="11" t="s">
        <v>15</v>
      </c>
      <c r="K5" s="23">
        <v>2961</v>
      </c>
      <c r="L5" s="25">
        <v>0.99</v>
      </c>
      <c r="M5" s="23">
        <v>1984</v>
      </c>
      <c r="N5" s="11">
        <v>978</v>
      </c>
      <c r="O5" s="11">
        <v>2961</v>
      </c>
      <c r="P5" s="24">
        <f>M5/K5</f>
        <v>0.67004390408645731</v>
      </c>
      <c r="Q5" s="11" t="s">
        <v>44</v>
      </c>
      <c r="R5" s="15">
        <v>11765</v>
      </c>
      <c r="S5" s="15">
        <v>13748</v>
      </c>
      <c r="T5" s="69">
        <v>0.13655447725239178</v>
      </c>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row>
    <row r="6" spans="1:170" s="16" customFormat="1" ht="14.5" customHeight="1">
      <c r="A6" s="14" t="s">
        <v>21</v>
      </c>
      <c r="B6" s="14" t="s">
        <v>319</v>
      </c>
      <c r="C6" s="15" t="s">
        <v>71</v>
      </c>
      <c r="D6" s="15" t="s">
        <v>17</v>
      </c>
      <c r="E6" s="15" t="s">
        <v>16</v>
      </c>
      <c r="F6" s="26">
        <v>560</v>
      </c>
      <c r="G6" s="57" t="s">
        <v>193</v>
      </c>
      <c r="H6" s="64" t="s">
        <v>14</v>
      </c>
      <c r="I6" s="15" t="s">
        <v>391</v>
      </c>
      <c r="J6" s="15" t="s">
        <v>15</v>
      </c>
      <c r="K6" s="26">
        <v>2961</v>
      </c>
      <c r="L6" s="28">
        <v>0.98</v>
      </c>
      <c r="M6" s="26">
        <v>477</v>
      </c>
      <c r="N6" s="15">
        <v>770</v>
      </c>
      <c r="O6" s="15">
        <v>1246</v>
      </c>
      <c r="P6" s="27">
        <f>M6/K6</f>
        <v>0.16109422492401215</v>
      </c>
      <c r="Q6" s="15" t="s">
        <v>44</v>
      </c>
      <c r="R6" s="15">
        <v>83</v>
      </c>
      <c r="S6" s="15">
        <v>556</v>
      </c>
      <c r="T6" s="69">
        <v>0.85178571428571426</v>
      </c>
    </row>
    <row r="7" spans="1:170" s="16" customFormat="1">
      <c r="A7" s="14" t="s">
        <v>21</v>
      </c>
      <c r="B7" s="14"/>
      <c r="C7" s="15" t="s">
        <v>71</v>
      </c>
      <c r="D7" s="15" t="s">
        <v>17</v>
      </c>
      <c r="E7" s="15" t="s">
        <v>16</v>
      </c>
      <c r="F7" s="26">
        <v>560</v>
      </c>
      <c r="G7" s="57" t="s">
        <v>193</v>
      </c>
      <c r="H7" s="64" t="s">
        <v>68</v>
      </c>
      <c r="I7" s="15" t="s">
        <v>391</v>
      </c>
      <c r="J7" s="15" t="s">
        <v>45</v>
      </c>
      <c r="K7" s="26">
        <v>5302</v>
      </c>
      <c r="L7" s="28">
        <v>0.99</v>
      </c>
      <c r="M7" s="26">
        <v>503</v>
      </c>
      <c r="N7" s="15">
        <v>506</v>
      </c>
      <c r="O7" s="15">
        <v>4</v>
      </c>
      <c r="P7" s="27">
        <f>M7/K7</f>
        <v>9.4869860430026404E-2</v>
      </c>
      <c r="Q7" s="15" t="s">
        <v>46</v>
      </c>
      <c r="R7" s="15">
        <v>5</v>
      </c>
      <c r="S7" s="15">
        <v>507</v>
      </c>
      <c r="T7" s="69">
        <v>0.89821428571428574</v>
      </c>
    </row>
    <row r="8" spans="1:170" s="16" customFormat="1">
      <c r="A8" s="14" t="s">
        <v>148</v>
      </c>
      <c r="B8" s="14" t="s">
        <v>319</v>
      </c>
      <c r="C8" s="15" t="s">
        <v>72</v>
      </c>
      <c r="D8" s="15" t="s">
        <v>150</v>
      </c>
      <c r="E8" s="15" t="s">
        <v>149</v>
      </c>
      <c r="F8" s="26">
        <v>1354</v>
      </c>
      <c r="G8" s="57" t="s">
        <v>194</v>
      </c>
      <c r="H8" s="64" t="s">
        <v>68</v>
      </c>
      <c r="I8" s="15" t="s">
        <v>391</v>
      </c>
      <c r="J8" s="15" t="s">
        <v>45</v>
      </c>
      <c r="K8" s="26">
        <v>5302</v>
      </c>
      <c r="L8" s="28">
        <v>0.92</v>
      </c>
      <c r="M8" s="26">
        <v>340</v>
      </c>
      <c r="N8" s="15">
        <v>472</v>
      </c>
      <c r="O8" s="15">
        <v>133</v>
      </c>
      <c r="P8" s="27">
        <f>M8/K8</f>
        <v>6.412674462466994E-2</v>
      </c>
      <c r="Q8" s="15" t="s">
        <v>46</v>
      </c>
      <c r="R8" s="15">
        <v>932</v>
      </c>
      <c r="S8" s="15">
        <v>1271</v>
      </c>
      <c r="T8" s="69">
        <v>0.25110782865583459</v>
      </c>
    </row>
    <row r="9" spans="1:170" s="16" customFormat="1">
      <c r="A9" s="39" t="s">
        <v>151</v>
      </c>
      <c r="B9" s="39" t="s">
        <v>319</v>
      </c>
      <c r="C9" s="15" t="s">
        <v>71</v>
      </c>
      <c r="D9" s="15" t="s">
        <v>152</v>
      </c>
      <c r="E9" s="29" t="s">
        <v>155</v>
      </c>
      <c r="F9" s="26">
        <v>255</v>
      </c>
      <c r="G9" s="57" t="s">
        <v>192</v>
      </c>
      <c r="H9" s="64" t="s">
        <v>14</v>
      </c>
      <c r="I9" s="15" t="s">
        <v>391</v>
      </c>
      <c r="J9" s="15" t="s">
        <v>15</v>
      </c>
      <c r="K9" s="26">
        <v>2961</v>
      </c>
      <c r="L9" s="28">
        <v>1</v>
      </c>
      <c r="M9" s="26">
        <v>216</v>
      </c>
      <c r="N9" s="15">
        <v>796</v>
      </c>
      <c r="O9" s="15">
        <v>1011</v>
      </c>
      <c r="P9" s="27">
        <f t="shared" ref="P9:P15" si="0">M9/K9</f>
        <v>7.29483282674772E-2</v>
      </c>
      <c r="Q9" s="15" t="s">
        <v>44</v>
      </c>
      <c r="R9" s="15">
        <v>40</v>
      </c>
      <c r="S9" s="15">
        <v>255</v>
      </c>
      <c r="T9" s="69">
        <v>0.84705882352941175</v>
      </c>
    </row>
    <row r="10" spans="1:170" s="16" customFormat="1">
      <c r="A10" s="39" t="s">
        <v>151</v>
      </c>
      <c r="B10" s="39"/>
      <c r="C10" s="15" t="s">
        <v>71</v>
      </c>
      <c r="D10" s="15" t="s">
        <v>152</v>
      </c>
      <c r="E10" s="29" t="s">
        <v>155</v>
      </c>
      <c r="F10" s="26">
        <v>255</v>
      </c>
      <c r="G10" s="57" t="s">
        <v>192</v>
      </c>
      <c r="H10" s="64" t="s">
        <v>169</v>
      </c>
      <c r="I10" s="15" t="s">
        <v>391</v>
      </c>
      <c r="J10" s="15" t="s">
        <v>170</v>
      </c>
      <c r="K10" s="26">
        <v>3001</v>
      </c>
      <c r="L10" s="28">
        <v>1</v>
      </c>
      <c r="M10" s="26">
        <v>255</v>
      </c>
      <c r="N10" s="15">
        <v>106</v>
      </c>
      <c r="O10" s="15">
        <v>360</v>
      </c>
      <c r="P10" s="27">
        <f t="shared" si="0"/>
        <v>8.4971676107964009E-2</v>
      </c>
      <c r="Q10" s="15" t="s">
        <v>173</v>
      </c>
      <c r="R10" s="15">
        <v>1</v>
      </c>
      <c r="S10" s="15">
        <v>255</v>
      </c>
      <c r="T10" s="69">
        <v>1</v>
      </c>
    </row>
    <row r="11" spans="1:170" s="16" customFormat="1">
      <c r="A11" s="14" t="s">
        <v>153</v>
      </c>
      <c r="B11" s="14" t="s">
        <v>319</v>
      </c>
      <c r="C11" s="15" t="s">
        <v>71</v>
      </c>
      <c r="D11" s="15" t="s">
        <v>152</v>
      </c>
      <c r="E11" s="29" t="s">
        <v>154</v>
      </c>
      <c r="F11" s="26">
        <v>293</v>
      </c>
      <c r="G11" s="57" t="s">
        <v>192</v>
      </c>
      <c r="H11" s="64" t="s">
        <v>14</v>
      </c>
      <c r="I11" s="15" t="s">
        <v>391</v>
      </c>
      <c r="J11" s="15" t="s">
        <v>15</v>
      </c>
      <c r="K11" s="26">
        <v>2961</v>
      </c>
      <c r="L11" s="28">
        <v>0.98</v>
      </c>
      <c r="M11" s="26">
        <v>212</v>
      </c>
      <c r="N11" s="15">
        <v>796</v>
      </c>
      <c r="O11" s="15">
        <v>1007</v>
      </c>
      <c r="P11" s="27">
        <f t="shared" si="0"/>
        <v>7.1597433299560961E-2</v>
      </c>
      <c r="Q11" s="15" t="s">
        <v>44</v>
      </c>
      <c r="R11" s="15">
        <v>82</v>
      </c>
      <c r="S11" s="15">
        <v>293</v>
      </c>
      <c r="T11" s="69">
        <v>0.7235494880546075</v>
      </c>
    </row>
    <row r="12" spans="1:170" s="16" customFormat="1">
      <c r="A12" s="14" t="s">
        <v>153</v>
      </c>
      <c r="B12" s="14"/>
      <c r="C12" s="15" t="s">
        <v>71</v>
      </c>
      <c r="D12" s="15" t="s">
        <v>152</v>
      </c>
      <c r="E12" s="29" t="s">
        <v>154</v>
      </c>
      <c r="F12" s="26">
        <v>293</v>
      </c>
      <c r="G12" s="57" t="s">
        <v>192</v>
      </c>
      <c r="H12" s="64" t="s">
        <v>171</v>
      </c>
      <c r="I12" s="15" t="s">
        <v>391</v>
      </c>
      <c r="J12" s="15" t="s">
        <v>172</v>
      </c>
      <c r="K12" s="26">
        <v>3620</v>
      </c>
      <c r="L12" s="28">
        <v>0.98</v>
      </c>
      <c r="M12" s="26">
        <v>293</v>
      </c>
      <c r="N12" s="15">
        <v>2363</v>
      </c>
      <c r="O12" s="15">
        <v>2655</v>
      </c>
      <c r="P12" s="27">
        <f t="shared" si="0"/>
        <v>8.0939226519337021E-2</v>
      </c>
      <c r="Q12" s="15" t="s">
        <v>191</v>
      </c>
      <c r="R12" s="15">
        <v>1</v>
      </c>
      <c r="S12" s="15">
        <v>293</v>
      </c>
      <c r="T12" s="69">
        <v>1</v>
      </c>
    </row>
    <row r="13" spans="1:170" s="16" customFormat="1">
      <c r="A13" s="14" t="s">
        <v>174</v>
      </c>
      <c r="B13" s="14" t="s">
        <v>319</v>
      </c>
      <c r="C13" s="15" t="s">
        <v>176</v>
      </c>
      <c r="D13" s="15" t="s">
        <v>175</v>
      </c>
      <c r="E13" s="29" t="s">
        <v>177</v>
      </c>
      <c r="F13" s="26">
        <v>856</v>
      </c>
      <c r="G13" s="57" t="s">
        <v>195</v>
      </c>
      <c r="H13" s="64" t="s">
        <v>178</v>
      </c>
      <c r="I13" s="15" t="s">
        <v>391</v>
      </c>
      <c r="J13" s="15" t="s">
        <v>179</v>
      </c>
      <c r="K13" s="26">
        <v>5522</v>
      </c>
      <c r="L13" s="28">
        <v>0.99</v>
      </c>
      <c r="M13" s="26">
        <v>267</v>
      </c>
      <c r="N13" s="15">
        <v>3909</v>
      </c>
      <c r="O13" s="15">
        <v>3643</v>
      </c>
      <c r="P13" s="27">
        <f t="shared" si="0"/>
        <v>4.8352046360014486E-2</v>
      </c>
      <c r="Q13" s="15" t="s">
        <v>191</v>
      </c>
      <c r="R13" s="15">
        <v>591</v>
      </c>
      <c r="S13" s="15">
        <v>856</v>
      </c>
      <c r="T13" s="69">
        <v>0.31191588785046731</v>
      </c>
    </row>
    <row r="14" spans="1:170" s="16" customFormat="1">
      <c r="A14" s="14" t="s">
        <v>174</v>
      </c>
      <c r="B14" s="14"/>
      <c r="C14" s="15" t="s">
        <v>176</v>
      </c>
      <c r="D14" s="15" t="s">
        <v>175</v>
      </c>
      <c r="E14" s="29" t="s">
        <v>177</v>
      </c>
      <c r="F14" s="26">
        <v>856</v>
      </c>
      <c r="G14" s="57" t="s">
        <v>195</v>
      </c>
      <c r="H14" s="64" t="s">
        <v>321</v>
      </c>
      <c r="I14" s="15" t="s">
        <v>391</v>
      </c>
      <c r="J14" s="15" t="s">
        <v>275</v>
      </c>
      <c r="K14" s="26">
        <v>51488243</v>
      </c>
      <c r="L14" s="28">
        <v>0.93</v>
      </c>
      <c r="M14" s="26">
        <v>588</v>
      </c>
      <c r="N14" s="15">
        <v>2965773</v>
      </c>
      <c r="O14" s="15">
        <v>2966297</v>
      </c>
      <c r="P14" s="27">
        <f t="shared" si="0"/>
        <v>1.1420082833279047E-5</v>
      </c>
      <c r="Q14" s="1" t="s">
        <v>458</v>
      </c>
      <c r="R14" s="15">
        <v>1</v>
      </c>
      <c r="S14" s="15">
        <v>585</v>
      </c>
      <c r="T14" s="69">
        <v>0.68691588785046731</v>
      </c>
    </row>
    <row r="15" spans="1:170" s="16" customFormat="1">
      <c r="A15" s="14" t="s">
        <v>180</v>
      </c>
      <c r="B15" s="14" t="s">
        <v>319</v>
      </c>
      <c r="C15" s="15" t="s">
        <v>70</v>
      </c>
      <c r="D15" s="15" t="s">
        <v>181</v>
      </c>
      <c r="E15" s="29" t="s">
        <v>182</v>
      </c>
      <c r="F15" s="26">
        <v>1030</v>
      </c>
      <c r="G15" s="57" t="s">
        <v>196</v>
      </c>
      <c r="H15" s="64" t="s">
        <v>169</v>
      </c>
      <c r="I15" s="15" t="s">
        <v>391</v>
      </c>
      <c r="J15" s="15" t="s">
        <v>170</v>
      </c>
      <c r="K15" s="26">
        <v>3001</v>
      </c>
      <c r="L15" s="28">
        <v>0.91</v>
      </c>
      <c r="M15" s="26">
        <v>351</v>
      </c>
      <c r="N15" s="15">
        <v>43</v>
      </c>
      <c r="O15" s="15">
        <v>377</v>
      </c>
      <c r="P15" s="27">
        <f t="shared" si="0"/>
        <v>0.11696101299566811</v>
      </c>
      <c r="Q15" s="15" t="s">
        <v>173</v>
      </c>
      <c r="R15" s="15">
        <v>666</v>
      </c>
      <c r="S15" s="15">
        <v>1009</v>
      </c>
      <c r="T15" s="69">
        <v>0.34077669902912622</v>
      </c>
    </row>
    <row r="16" spans="1:170" s="16" customFormat="1">
      <c r="A16" s="14" t="s">
        <v>183</v>
      </c>
      <c r="B16" s="14" t="s">
        <v>319</v>
      </c>
      <c r="C16" s="15" t="s">
        <v>184</v>
      </c>
      <c r="D16" s="15" t="s">
        <v>181</v>
      </c>
      <c r="E16" s="29" t="s">
        <v>185</v>
      </c>
      <c r="F16" s="26">
        <v>1039</v>
      </c>
      <c r="G16" s="57" t="s">
        <v>197</v>
      </c>
      <c r="H16" s="64" t="s">
        <v>169</v>
      </c>
      <c r="I16" s="15" t="s">
        <v>391</v>
      </c>
      <c r="J16" s="15" t="s">
        <v>170</v>
      </c>
      <c r="K16" s="26">
        <v>3001</v>
      </c>
      <c r="L16" s="28">
        <v>0.9</v>
      </c>
      <c r="M16" s="26">
        <v>381</v>
      </c>
      <c r="N16" s="15">
        <v>43</v>
      </c>
      <c r="O16" s="15">
        <v>416</v>
      </c>
      <c r="P16" s="27">
        <f>M16/K16</f>
        <v>0.12695768077307565</v>
      </c>
      <c r="Q16" s="15" t="s">
        <v>173</v>
      </c>
      <c r="R16" s="15">
        <v>677</v>
      </c>
      <c r="S16" s="15">
        <v>1037</v>
      </c>
      <c r="T16" s="69">
        <v>0.3666987487969201</v>
      </c>
    </row>
    <row r="17" spans="1:170">
      <c r="A17" s="10" t="s">
        <v>18</v>
      </c>
      <c r="B17" s="10" t="s">
        <v>313</v>
      </c>
      <c r="C17" s="11" t="s">
        <v>72</v>
      </c>
      <c r="D17" s="11" t="s">
        <v>20</v>
      </c>
      <c r="E17" s="11" t="s">
        <v>19</v>
      </c>
      <c r="F17" s="23">
        <v>535</v>
      </c>
      <c r="G17" s="56" t="s">
        <v>198</v>
      </c>
      <c r="H17" s="63" t="s">
        <v>276</v>
      </c>
      <c r="I17" s="11" t="s">
        <v>391</v>
      </c>
      <c r="J17" s="11" t="s">
        <v>277</v>
      </c>
      <c r="K17" s="23">
        <v>7978</v>
      </c>
      <c r="L17" s="25">
        <v>0.87</v>
      </c>
      <c r="M17" s="23">
        <v>391</v>
      </c>
      <c r="N17" s="11">
        <v>2818</v>
      </c>
      <c r="O17" s="15">
        <v>2434</v>
      </c>
      <c r="P17" s="24">
        <f>M17/K17</f>
        <v>4.9009776886437706E-2</v>
      </c>
      <c r="Q17" s="11" t="s">
        <v>44</v>
      </c>
      <c r="R17" s="15">
        <v>87</v>
      </c>
      <c r="S17" s="15">
        <v>469</v>
      </c>
      <c r="T17" s="69">
        <v>0.7308411214953271</v>
      </c>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c r="FA17" s="16"/>
      <c r="FB17" s="16"/>
      <c r="FC17" s="16"/>
      <c r="FD17" s="16"/>
      <c r="FE17" s="16"/>
      <c r="FF17" s="16"/>
      <c r="FG17" s="16"/>
      <c r="FH17" s="16"/>
      <c r="FI17" s="16"/>
      <c r="FJ17" s="16"/>
      <c r="FK17" s="16"/>
      <c r="FL17" s="16"/>
      <c r="FM17" s="16"/>
      <c r="FN17" s="16"/>
    </row>
    <row r="18" spans="1:170">
      <c r="A18" s="10" t="s">
        <v>18</v>
      </c>
      <c r="B18" s="10"/>
      <c r="C18" s="11" t="s">
        <v>72</v>
      </c>
      <c r="D18" s="11" t="s">
        <v>20</v>
      </c>
      <c r="E18" s="11" t="s">
        <v>19</v>
      </c>
      <c r="F18" s="23">
        <v>535</v>
      </c>
      <c r="G18" s="56" t="s">
        <v>198</v>
      </c>
      <c r="H18" s="63" t="s">
        <v>65</v>
      </c>
      <c r="I18" s="11" t="s">
        <v>391</v>
      </c>
      <c r="J18" s="11" t="s">
        <v>66</v>
      </c>
      <c r="K18" s="23">
        <v>76332</v>
      </c>
      <c r="L18" s="25">
        <v>0.89</v>
      </c>
      <c r="M18" s="23">
        <v>101</v>
      </c>
      <c r="N18" s="11">
        <v>30619</v>
      </c>
      <c r="O18" s="15">
        <v>30530</v>
      </c>
      <c r="P18" s="24">
        <f>M18/K18</f>
        <v>1.3231672168946182E-3</v>
      </c>
      <c r="Q18" s="11" t="s">
        <v>67</v>
      </c>
      <c r="R18" s="15">
        <v>1</v>
      </c>
      <c r="S18" s="15">
        <v>101</v>
      </c>
      <c r="T18" s="69">
        <v>0.18878504672897195</v>
      </c>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c r="EF18" s="16"/>
      <c r="EG18" s="16"/>
      <c r="EH18" s="16"/>
      <c r="EI18" s="16"/>
      <c r="EJ18" s="16"/>
      <c r="EK18" s="16"/>
      <c r="EL18" s="16"/>
      <c r="EM18" s="16"/>
      <c r="EN18" s="16"/>
      <c r="EO18" s="16"/>
      <c r="EP18" s="16"/>
      <c r="EQ18" s="16"/>
      <c r="ER18" s="16"/>
      <c r="ES18" s="16"/>
      <c r="ET18" s="16"/>
      <c r="EU18" s="16"/>
      <c r="EV18" s="16"/>
      <c r="EW18" s="16"/>
      <c r="EX18" s="16"/>
      <c r="EY18" s="16"/>
      <c r="EZ18" s="16"/>
      <c r="FA18" s="16"/>
      <c r="FB18" s="16"/>
      <c r="FC18" s="16"/>
      <c r="FD18" s="16"/>
      <c r="FE18" s="16"/>
      <c r="FF18" s="16"/>
      <c r="FG18" s="16"/>
      <c r="FH18" s="16"/>
      <c r="FI18" s="16"/>
      <c r="FJ18" s="16"/>
      <c r="FK18" s="16"/>
      <c r="FL18" s="16"/>
      <c r="FM18" s="16"/>
      <c r="FN18" s="16"/>
    </row>
    <row r="19" spans="1:170" s="1" customFormat="1">
      <c r="A19" s="10" t="s">
        <v>18</v>
      </c>
      <c r="B19" s="10"/>
      <c r="C19" s="11" t="s">
        <v>72</v>
      </c>
      <c r="D19" s="11" t="s">
        <v>20</v>
      </c>
      <c r="E19" s="11" t="s">
        <v>19</v>
      </c>
      <c r="F19" s="23">
        <v>535</v>
      </c>
      <c r="G19" s="56" t="s">
        <v>198</v>
      </c>
      <c r="H19" s="63"/>
      <c r="I19" s="11" t="s">
        <v>391</v>
      </c>
      <c r="J19" s="11" t="s">
        <v>318</v>
      </c>
      <c r="K19" s="23"/>
      <c r="L19" s="25"/>
      <c r="M19" s="23"/>
      <c r="N19" s="11"/>
      <c r="O19" s="15"/>
      <c r="P19" s="24"/>
      <c r="Q19" s="11"/>
      <c r="R19" s="15">
        <v>470</v>
      </c>
      <c r="S19" s="15">
        <v>535</v>
      </c>
      <c r="T19" s="69"/>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row>
    <row r="20" spans="1:170" s="16" customFormat="1">
      <c r="A20" s="14" t="s">
        <v>22</v>
      </c>
      <c r="B20" s="14" t="s">
        <v>313</v>
      </c>
      <c r="C20" s="15" t="s">
        <v>73</v>
      </c>
      <c r="D20" s="15" t="s">
        <v>25</v>
      </c>
      <c r="E20" s="15" t="s">
        <v>26</v>
      </c>
      <c r="F20" s="26">
        <v>472</v>
      </c>
      <c r="G20" s="57" t="s">
        <v>199</v>
      </c>
      <c r="H20" s="64" t="s">
        <v>23</v>
      </c>
      <c r="I20" s="15" t="s">
        <v>391</v>
      </c>
      <c r="J20" s="15" t="s">
        <v>24</v>
      </c>
      <c r="K20" s="26">
        <v>5386</v>
      </c>
      <c r="L20" s="28">
        <v>0.9</v>
      </c>
      <c r="M20" s="26">
        <v>403</v>
      </c>
      <c r="N20" s="15">
        <v>3772</v>
      </c>
      <c r="O20" s="15">
        <v>4216</v>
      </c>
      <c r="P20" s="27">
        <f t="shared" ref="P20:P27" si="1">M20/K20</f>
        <v>7.4823616784255476E-2</v>
      </c>
      <c r="Q20" s="15" t="s">
        <v>43</v>
      </c>
      <c r="R20" s="15">
        <v>50</v>
      </c>
      <c r="S20" s="15">
        <v>470</v>
      </c>
      <c r="T20" s="69">
        <v>0.85381355932203384</v>
      </c>
    </row>
    <row r="21" spans="1:170" s="16" customFormat="1">
      <c r="A21" s="14" t="s">
        <v>22</v>
      </c>
      <c r="B21" s="14"/>
      <c r="C21" s="15" t="s">
        <v>73</v>
      </c>
      <c r="D21" s="15" t="s">
        <v>25</v>
      </c>
      <c r="E21" s="15" t="s">
        <v>26</v>
      </c>
      <c r="F21" s="26">
        <v>472</v>
      </c>
      <c r="G21" s="57" t="s">
        <v>199</v>
      </c>
      <c r="H21" s="64" t="s">
        <v>65</v>
      </c>
      <c r="I21" s="15" t="s">
        <v>391</v>
      </c>
      <c r="J21" s="15" t="s">
        <v>278</v>
      </c>
      <c r="K21" s="26">
        <v>76332</v>
      </c>
      <c r="L21" s="28">
        <v>0.9</v>
      </c>
      <c r="M21" s="26">
        <v>50</v>
      </c>
      <c r="N21" s="15">
        <v>30619</v>
      </c>
      <c r="O21" s="15">
        <v>30570</v>
      </c>
      <c r="P21" s="27">
        <f t="shared" si="1"/>
        <v>6.5503327569040504E-4</v>
      </c>
      <c r="Q21" s="15" t="s">
        <v>279</v>
      </c>
      <c r="R21" s="15">
        <v>1</v>
      </c>
      <c r="S21" s="15">
        <v>50</v>
      </c>
      <c r="T21" s="69">
        <v>0.1059322033898305</v>
      </c>
    </row>
    <row r="22" spans="1:170" s="16" customFormat="1">
      <c r="A22" s="14" t="s">
        <v>490</v>
      </c>
      <c r="B22" s="14" t="s">
        <v>319</v>
      </c>
      <c r="C22" s="15" t="s">
        <v>73</v>
      </c>
      <c r="D22" s="15" t="s">
        <v>25</v>
      </c>
      <c r="E22" s="15" t="s">
        <v>491</v>
      </c>
      <c r="F22" s="26">
        <v>236</v>
      </c>
      <c r="G22" s="57" t="s">
        <v>492</v>
      </c>
      <c r="H22" s="64" t="s">
        <v>23</v>
      </c>
      <c r="I22" s="15" t="s">
        <v>391</v>
      </c>
      <c r="J22" s="15" t="s">
        <v>24</v>
      </c>
      <c r="K22" s="26">
        <v>5386</v>
      </c>
      <c r="L22" s="28">
        <v>0.86</v>
      </c>
      <c r="M22" s="26">
        <v>113</v>
      </c>
      <c r="N22" s="15">
        <v>3850</v>
      </c>
      <c r="O22" s="15">
        <v>3962</v>
      </c>
      <c r="P22" s="27">
        <f t="shared" si="1"/>
        <v>2.0980319346453769E-2</v>
      </c>
      <c r="Q22" s="15" t="s">
        <v>43</v>
      </c>
      <c r="R22" s="15">
        <v>126</v>
      </c>
      <c r="S22" s="15">
        <v>263</v>
      </c>
      <c r="T22" s="69">
        <v>0.4788135593220339</v>
      </c>
    </row>
    <row r="23" spans="1:170" s="16" customFormat="1">
      <c r="A23" s="15" t="s">
        <v>27</v>
      </c>
      <c r="B23" s="15" t="s">
        <v>313</v>
      </c>
      <c r="C23" s="15" t="s">
        <v>70</v>
      </c>
      <c r="D23" s="15" t="s">
        <v>30</v>
      </c>
      <c r="E23" s="15" t="s">
        <v>31</v>
      </c>
      <c r="F23" s="26">
        <v>8109</v>
      </c>
      <c r="G23" s="57" t="s">
        <v>8</v>
      </c>
      <c r="H23" s="64" t="s">
        <v>28</v>
      </c>
      <c r="I23" s="15" t="s">
        <v>391</v>
      </c>
      <c r="J23" s="15" t="s">
        <v>29</v>
      </c>
      <c r="K23" s="26">
        <v>41735</v>
      </c>
      <c r="L23" s="28">
        <v>0.99</v>
      </c>
      <c r="M23" s="26">
        <v>1024</v>
      </c>
      <c r="N23" s="15">
        <v>8048</v>
      </c>
      <c r="O23" s="15">
        <v>9071</v>
      </c>
      <c r="P23" s="27">
        <f t="shared" si="1"/>
        <v>2.4535761351383731E-2</v>
      </c>
      <c r="Q23" s="15" t="s">
        <v>36</v>
      </c>
      <c r="R23" s="15">
        <v>1</v>
      </c>
      <c r="S23" s="15">
        <v>1024</v>
      </c>
      <c r="T23" s="69">
        <v>0.12627944259464793</v>
      </c>
    </row>
    <row r="24" spans="1:170" s="16" customFormat="1">
      <c r="A24" s="15" t="s">
        <v>156</v>
      </c>
      <c r="B24" s="15" t="s">
        <v>313</v>
      </c>
      <c r="C24" s="15" t="s">
        <v>70</v>
      </c>
      <c r="D24" s="15" t="s">
        <v>30</v>
      </c>
      <c r="E24" s="15" t="s">
        <v>157</v>
      </c>
      <c r="F24" s="26">
        <v>3942</v>
      </c>
      <c r="G24" s="57" t="s">
        <v>8</v>
      </c>
      <c r="H24" s="64" t="s">
        <v>28</v>
      </c>
      <c r="I24" s="15" t="s">
        <v>391</v>
      </c>
      <c r="J24" s="15" t="s">
        <v>29</v>
      </c>
      <c r="K24" s="26">
        <v>41735</v>
      </c>
      <c r="L24" s="28">
        <v>0.99</v>
      </c>
      <c r="M24" s="26">
        <v>582</v>
      </c>
      <c r="N24" s="15">
        <v>8490</v>
      </c>
      <c r="O24" s="15">
        <v>9071</v>
      </c>
      <c r="P24" s="27">
        <f t="shared" si="1"/>
        <v>1.3945129986821613E-2</v>
      </c>
      <c r="Q24" s="15" t="s">
        <v>36</v>
      </c>
      <c r="R24" s="15">
        <v>1</v>
      </c>
      <c r="S24" s="15">
        <v>582</v>
      </c>
      <c r="T24" s="69">
        <v>0.14764079147640791</v>
      </c>
    </row>
    <row r="25" spans="1:170" s="16" customFormat="1">
      <c r="A25" s="14" t="s">
        <v>158</v>
      </c>
      <c r="B25" s="14" t="s">
        <v>319</v>
      </c>
      <c r="C25" s="15" t="s">
        <v>70</v>
      </c>
      <c r="D25" s="15" t="s">
        <v>159</v>
      </c>
      <c r="E25" s="15" t="s">
        <v>160</v>
      </c>
      <c r="F25" s="26">
        <v>3571</v>
      </c>
      <c r="G25" s="57" t="s">
        <v>200</v>
      </c>
      <c r="H25" s="64" t="s">
        <v>28</v>
      </c>
      <c r="I25" s="15" t="s">
        <v>391</v>
      </c>
      <c r="J25" s="15" t="s">
        <v>29</v>
      </c>
      <c r="K25" s="26">
        <v>41735</v>
      </c>
      <c r="L25" s="28">
        <v>0.98</v>
      </c>
      <c r="M25" s="26">
        <v>178</v>
      </c>
      <c r="N25" s="15">
        <v>8287</v>
      </c>
      <c r="O25" s="15">
        <v>8112</v>
      </c>
      <c r="P25" s="27">
        <f t="shared" si="1"/>
        <v>4.2650053911585002E-3</v>
      </c>
      <c r="Q25" s="15" t="s">
        <v>36</v>
      </c>
      <c r="R25" s="15">
        <v>1</v>
      </c>
      <c r="S25" s="15">
        <v>178</v>
      </c>
      <c r="T25" s="69">
        <v>4.9845981517782134E-2</v>
      </c>
    </row>
    <row r="26" spans="1:170" s="16" customFormat="1">
      <c r="A26" s="14" t="s">
        <v>161</v>
      </c>
      <c r="B26" s="14" t="s">
        <v>319</v>
      </c>
      <c r="C26" s="15" t="s">
        <v>119</v>
      </c>
      <c r="D26" s="15" t="s">
        <v>162</v>
      </c>
      <c r="E26" s="15" t="s">
        <v>163</v>
      </c>
      <c r="F26" s="26">
        <v>4467</v>
      </c>
      <c r="G26" s="57" t="s">
        <v>8</v>
      </c>
      <c r="H26" s="64" t="s">
        <v>28</v>
      </c>
      <c r="I26" s="15" t="s">
        <v>391</v>
      </c>
      <c r="J26" s="15" t="s">
        <v>29</v>
      </c>
      <c r="K26" s="26">
        <v>41735</v>
      </c>
      <c r="L26" s="28">
        <v>0.99</v>
      </c>
      <c r="M26" s="26">
        <v>117</v>
      </c>
      <c r="N26" s="15">
        <v>12024</v>
      </c>
      <c r="O26" s="15">
        <v>12140</v>
      </c>
      <c r="P26" s="27">
        <f t="shared" si="1"/>
        <v>2.8034024200311487E-3</v>
      </c>
      <c r="Q26" s="15" t="s">
        <v>36</v>
      </c>
      <c r="R26" s="15">
        <v>1</v>
      </c>
      <c r="S26" s="15">
        <v>116</v>
      </c>
      <c r="T26" s="69">
        <v>2.6192075218267292E-2</v>
      </c>
    </row>
    <row r="27" spans="1:170" s="16" customFormat="1">
      <c r="A27" s="14" t="s">
        <v>161</v>
      </c>
      <c r="B27" s="14"/>
      <c r="C27" s="15" t="s">
        <v>119</v>
      </c>
      <c r="D27" s="15" t="s">
        <v>162</v>
      </c>
      <c r="E27" s="15" t="s">
        <v>163</v>
      </c>
      <c r="F27" s="26">
        <v>4467</v>
      </c>
      <c r="G27" s="57" t="s">
        <v>282</v>
      </c>
      <c r="H27" s="64" t="s">
        <v>280</v>
      </c>
      <c r="I27" s="15" t="s">
        <v>391</v>
      </c>
      <c r="J27" s="15" t="s">
        <v>281</v>
      </c>
      <c r="K27" s="26">
        <v>701268</v>
      </c>
      <c r="L27" s="28">
        <v>0.84</v>
      </c>
      <c r="M27" s="26">
        <v>50</v>
      </c>
      <c r="N27" s="15">
        <v>518861</v>
      </c>
      <c r="O27" s="15">
        <v>518909</v>
      </c>
      <c r="P27" s="27">
        <f t="shared" si="1"/>
        <v>7.1299417626356833E-5</v>
      </c>
      <c r="Q27" s="15" t="s">
        <v>8</v>
      </c>
      <c r="R27" s="15">
        <v>4384</v>
      </c>
      <c r="S27" s="15">
        <v>4432</v>
      </c>
      <c r="T27" s="69">
        <f>M27/F27</f>
        <v>1.1193194537721066E-2</v>
      </c>
    </row>
    <row r="28" spans="1:170" s="16" customFormat="1">
      <c r="A28" s="14" t="s">
        <v>164</v>
      </c>
      <c r="B28" s="14" t="s">
        <v>319</v>
      </c>
      <c r="C28" s="15" t="s">
        <v>119</v>
      </c>
      <c r="D28" s="15" t="s">
        <v>165</v>
      </c>
      <c r="E28" s="15" t="s">
        <v>166</v>
      </c>
      <c r="F28" s="26">
        <v>12310</v>
      </c>
      <c r="G28" s="57" t="s">
        <v>201</v>
      </c>
      <c r="H28" s="64" t="s">
        <v>167</v>
      </c>
      <c r="I28" s="15" t="s">
        <v>391</v>
      </c>
      <c r="J28" s="15" t="s">
        <v>168</v>
      </c>
      <c r="K28" s="26">
        <v>44838</v>
      </c>
      <c r="L28" s="28">
        <v>0.99</v>
      </c>
      <c r="M28" s="26">
        <v>162</v>
      </c>
      <c r="N28" s="15">
        <v>9528</v>
      </c>
      <c r="O28" s="15">
        <v>9688</v>
      </c>
      <c r="P28" s="27">
        <f>M28/K28</f>
        <v>3.6130068245684463E-3</v>
      </c>
      <c r="Q28" s="15" t="s">
        <v>36</v>
      </c>
      <c r="R28" s="15">
        <v>12149</v>
      </c>
      <c r="S28" s="15">
        <v>12310</v>
      </c>
      <c r="T28" s="69">
        <v>1.3160032493907393E-2</v>
      </c>
    </row>
    <row r="29" spans="1:170" s="16" customFormat="1">
      <c r="A29" s="14" t="s">
        <v>32</v>
      </c>
      <c r="B29" s="14" t="s">
        <v>319</v>
      </c>
      <c r="C29" s="15" t="s">
        <v>71</v>
      </c>
      <c r="D29" s="15" t="s">
        <v>35</v>
      </c>
      <c r="E29" s="15" t="s">
        <v>92</v>
      </c>
      <c r="F29" s="26">
        <v>440</v>
      </c>
      <c r="G29" s="57" t="s">
        <v>202</v>
      </c>
      <c r="H29" s="64" t="s">
        <v>33</v>
      </c>
      <c r="I29" s="15" t="s">
        <v>391</v>
      </c>
      <c r="J29" s="15" t="s">
        <v>34</v>
      </c>
      <c r="K29" s="26">
        <v>1800</v>
      </c>
      <c r="L29" s="28">
        <v>0.99</v>
      </c>
      <c r="M29" s="26">
        <v>430</v>
      </c>
      <c r="N29" s="15">
        <v>395</v>
      </c>
      <c r="O29" s="15">
        <v>824</v>
      </c>
      <c r="P29" s="27">
        <f>M29/K29</f>
        <v>0.2388888888888889</v>
      </c>
      <c r="Q29" s="15" t="s">
        <v>37</v>
      </c>
      <c r="R29" s="15">
        <v>11</v>
      </c>
      <c r="S29" s="15">
        <v>440</v>
      </c>
      <c r="T29" s="69">
        <v>0.97727272727272729</v>
      </c>
    </row>
    <row r="30" spans="1:170" s="16" customFormat="1">
      <c r="A30" s="14" t="s">
        <v>91</v>
      </c>
      <c r="B30" s="14" t="s">
        <v>319</v>
      </c>
      <c r="C30" s="15" t="s">
        <v>71</v>
      </c>
      <c r="D30" s="15" t="s">
        <v>35</v>
      </c>
      <c r="E30" s="15" t="s">
        <v>93</v>
      </c>
      <c r="F30" s="26">
        <v>440</v>
      </c>
      <c r="G30" s="57" t="s">
        <v>202</v>
      </c>
      <c r="H30" s="64" t="s">
        <v>33</v>
      </c>
      <c r="I30" s="15" t="s">
        <v>391</v>
      </c>
      <c r="J30" s="15" t="s">
        <v>34</v>
      </c>
      <c r="K30" s="26">
        <v>1800</v>
      </c>
      <c r="L30" s="28">
        <v>0.99</v>
      </c>
      <c r="M30" s="26">
        <v>430</v>
      </c>
      <c r="N30" s="15">
        <v>395</v>
      </c>
      <c r="O30" s="15">
        <v>824</v>
      </c>
      <c r="P30" s="27">
        <f>M30/K30</f>
        <v>0.2388888888888889</v>
      </c>
      <c r="Q30" s="15" t="s">
        <v>37</v>
      </c>
      <c r="R30" s="15">
        <v>11</v>
      </c>
      <c r="S30" s="15">
        <v>440</v>
      </c>
      <c r="T30" s="69">
        <v>0.97727272727272729</v>
      </c>
    </row>
    <row r="31" spans="1:170" s="16" customFormat="1">
      <c r="A31" s="14" t="s">
        <v>38</v>
      </c>
      <c r="B31" s="14" t="s">
        <v>319</v>
      </c>
      <c r="C31" s="15" t="s">
        <v>70</v>
      </c>
      <c r="D31" s="15" t="s">
        <v>42</v>
      </c>
      <c r="E31" s="15" t="s">
        <v>41</v>
      </c>
      <c r="F31" s="26">
        <v>942</v>
      </c>
      <c r="G31" s="57" t="s">
        <v>203</v>
      </c>
      <c r="H31" s="64" t="s">
        <v>39</v>
      </c>
      <c r="I31" s="15" t="s">
        <v>391</v>
      </c>
      <c r="J31" s="15" t="s">
        <v>40</v>
      </c>
      <c r="K31" s="26">
        <v>1169</v>
      </c>
      <c r="L31" s="28">
        <v>0.99</v>
      </c>
      <c r="M31" s="26">
        <v>195</v>
      </c>
      <c r="N31" s="15">
        <v>945</v>
      </c>
      <c r="O31" s="15">
        <v>1136</v>
      </c>
      <c r="P31" s="27">
        <f>M31/K31</f>
        <v>0.16680923866552608</v>
      </c>
      <c r="Q31" s="15" t="s">
        <v>36</v>
      </c>
      <c r="R31" s="15">
        <v>413</v>
      </c>
      <c r="S31" s="15">
        <v>607</v>
      </c>
      <c r="T31" s="69">
        <v>0.2070063694267516</v>
      </c>
    </row>
    <row r="32" spans="1:170" s="16" customFormat="1">
      <c r="A32" s="14" t="s">
        <v>38</v>
      </c>
      <c r="B32" s="14"/>
      <c r="C32" s="15" t="s">
        <v>70</v>
      </c>
      <c r="D32" s="15" t="s">
        <v>42</v>
      </c>
      <c r="E32" s="15" t="s">
        <v>41</v>
      </c>
      <c r="F32" s="26">
        <v>942</v>
      </c>
      <c r="G32" s="57" t="s">
        <v>203</v>
      </c>
      <c r="H32" s="64"/>
      <c r="I32" s="15" t="s">
        <v>391</v>
      </c>
      <c r="J32" s="15" t="s">
        <v>318</v>
      </c>
      <c r="K32" s="26"/>
      <c r="L32" s="28"/>
      <c r="M32" s="26"/>
      <c r="N32" s="15"/>
      <c r="O32" s="15"/>
      <c r="P32" s="27"/>
      <c r="Q32" s="1"/>
      <c r="R32" s="15">
        <v>600</v>
      </c>
      <c r="S32" s="15">
        <v>942</v>
      </c>
      <c r="T32" s="69"/>
    </row>
    <row r="33" spans="1:20" s="16" customFormat="1">
      <c r="A33" s="14" t="s">
        <v>88</v>
      </c>
      <c r="B33" s="14" t="s">
        <v>319</v>
      </c>
      <c r="C33" s="15" t="s">
        <v>70</v>
      </c>
      <c r="D33" s="15" t="s">
        <v>89</v>
      </c>
      <c r="E33" s="15" t="s">
        <v>90</v>
      </c>
      <c r="F33" s="26">
        <v>941</v>
      </c>
      <c r="G33" s="57" t="s">
        <v>204</v>
      </c>
      <c r="H33" s="64" t="s">
        <v>39</v>
      </c>
      <c r="I33" s="15" t="s">
        <v>391</v>
      </c>
      <c r="J33" s="15" t="s">
        <v>40</v>
      </c>
      <c r="K33" s="26">
        <v>1169</v>
      </c>
      <c r="L33" s="28">
        <v>0.99</v>
      </c>
      <c r="M33" s="26">
        <v>195</v>
      </c>
      <c r="N33" s="15">
        <v>945</v>
      </c>
      <c r="O33" s="15">
        <v>1139</v>
      </c>
      <c r="P33" s="27">
        <f>M33/K33</f>
        <v>0.16680923866552608</v>
      </c>
      <c r="Q33" s="15" t="s">
        <v>36</v>
      </c>
      <c r="R33" s="15">
        <v>420</v>
      </c>
      <c r="S33" s="15">
        <v>614</v>
      </c>
      <c r="T33" s="69">
        <v>0.20722635494155153</v>
      </c>
    </row>
    <row r="34" spans="1:20" s="16" customFormat="1">
      <c r="A34" s="14" t="s">
        <v>88</v>
      </c>
      <c r="B34" s="14"/>
      <c r="C34" s="15" t="s">
        <v>70</v>
      </c>
      <c r="D34" s="15" t="s">
        <v>89</v>
      </c>
      <c r="E34" s="15" t="s">
        <v>90</v>
      </c>
      <c r="F34" s="26">
        <v>941</v>
      </c>
      <c r="G34" s="57" t="s">
        <v>204</v>
      </c>
      <c r="H34" s="64"/>
      <c r="I34" s="15" t="s">
        <v>391</v>
      </c>
      <c r="J34" s="15" t="s">
        <v>318</v>
      </c>
      <c r="K34" s="26"/>
      <c r="L34" s="28"/>
      <c r="M34" s="26"/>
      <c r="N34" s="15"/>
      <c r="O34" s="15"/>
      <c r="P34" s="27"/>
      <c r="Q34" s="15"/>
      <c r="R34" s="15">
        <v>600</v>
      </c>
      <c r="S34" s="15">
        <v>941</v>
      </c>
      <c r="T34" s="69"/>
    </row>
    <row r="35" spans="1:20" s="16" customFormat="1">
      <c r="A35" s="14" t="s">
        <v>138</v>
      </c>
      <c r="B35" s="14" t="s">
        <v>319</v>
      </c>
      <c r="C35" s="15" t="s">
        <v>70</v>
      </c>
      <c r="D35" s="15" t="s">
        <v>89</v>
      </c>
      <c r="E35" s="15" t="s">
        <v>139</v>
      </c>
      <c r="F35" s="26">
        <v>944</v>
      </c>
      <c r="G35" s="57" t="s">
        <v>204</v>
      </c>
      <c r="H35" s="64" t="s">
        <v>39</v>
      </c>
      <c r="I35" s="15" t="s">
        <v>391</v>
      </c>
      <c r="J35" s="15" t="s">
        <v>40</v>
      </c>
      <c r="K35" s="26">
        <v>1169</v>
      </c>
      <c r="L35" s="28">
        <v>0.94</v>
      </c>
      <c r="M35" s="26">
        <v>195</v>
      </c>
      <c r="N35" s="15">
        <v>943</v>
      </c>
      <c r="O35" s="15">
        <v>1137</v>
      </c>
      <c r="P35" s="27">
        <f>M35/K35</f>
        <v>0.16680923866552608</v>
      </c>
      <c r="Q35" s="15" t="s">
        <v>36</v>
      </c>
      <c r="R35" s="15">
        <v>408</v>
      </c>
      <c r="S35" s="15">
        <v>602</v>
      </c>
      <c r="T35" s="69">
        <v>0.2065677966101695</v>
      </c>
    </row>
    <row r="36" spans="1:20" s="16" customFormat="1">
      <c r="A36" s="14" t="s">
        <v>138</v>
      </c>
      <c r="B36" s="14"/>
      <c r="C36" s="15" t="s">
        <v>70</v>
      </c>
      <c r="D36" s="15" t="s">
        <v>89</v>
      </c>
      <c r="E36" s="15" t="s">
        <v>139</v>
      </c>
      <c r="F36" s="26">
        <v>944</v>
      </c>
      <c r="G36" s="57" t="s">
        <v>204</v>
      </c>
      <c r="H36" s="64" t="s">
        <v>283</v>
      </c>
      <c r="I36" s="15" t="s">
        <v>391</v>
      </c>
      <c r="J36" s="15" t="s">
        <v>284</v>
      </c>
      <c r="K36" s="26">
        <v>1754322</v>
      </c>
      <c r="L36" s="28">
        <v>0.9</v>
      </c>
      <c r="M36" s="26">
        <v>325</v>
      </c>
      <c r="N36" s="15">
        <v>1716688</v>
      </c>
      <c r="O36" s="15">
        <v>1716366</v>
      </c>
      <c r="P36" s="27">
        <f>M36/K36</f>
        <v>1.8525675446126765E-4</v>
      </c>
      <c r="Q36" s="15" t="s">
        <v>285</v>
      </c>
      <c r="R36" s="15">
        <v>621</v>
      </c>
      <c r="S36" s="15">
        <v>944</v>
      </c>
      <c r="T36" s="69">
        <v>0.34427966101694918</v>
      </c>
    </row>
    <row r="37" spans="1:20" s="16" customFormat="1">
      <c r="A37" s="14" t="s">
        <v>140</v>
      </c>
      <c r="B37" s="14" t="s">
        <v>319</v>
      </c>
      <c r="C37" s="15" t="s">
        <v>70</v>
      </c>
      <c r="D37" s="15" t="s">
        <v>89</v>
      </c>
      <c r="E37" s="15" t="s">
        <v>141</v>
      </c>
      <c r="F37" s="26">
        <v>947</v>
      </c>
      <c r="G37" s="57" t="s">
        <v>205</v>
      </c>
      <c r="H37" s="64" t="s">
        <v>39</v>
      </c>
      <c r="I37" s="15" t="s">
        <v>391</v>
      </c>
      <c r="J37" s="15" t="s">
        <v>40</v>
      </c>
      <c r="K37" s="26">
        <v>1169</v>
      </c>
      <c r="L37" s="28">
        <v>0.95</v>
      </c>
      <c r="M37" s="26">
        <v>189</v>
      </c>
      <c r="N37" s="15">
        <v>949</v>
      </c>
      <c r="O37" s="15">
        <v>1137</v>
      </c>
      <c r="P37" s="27">
        <f>M37/K37</f>
        <v>0.16167664670658682</v>
      </c>
      <c r="Q37" s="15" t="s">
        <v>36</v>
      </c>
      <c r="R37" s="15">
        <v>417</v>
      </c>
      <c r="S37" s="15">
        <v>605</v>
      </c>
      <c r="T37" s="69">
        <v>0.19957761351636746</v>
      </c>
    </row>
    <row r="38" spans="1:20" s="16" customFormat="1">
      <c r="A38" s="14" t="s">
        <v>140</v>
      </c>
      <c r="B38" s="14"/>
      <c r="C38" s="15" t="s">
        <v>70</v>
      </c>
      <c r="D38" s="15" t="s">
        <v>89</v>
      </c>
      <c r="E38" s="15" t="s">
        <v>141</v>
      </c>
      <c r="F38" s="26">
        <v>947</v>
      </c>
      <c r="G38" s="57" t="s">
        <v>205</v>
      </c>
      <c r="H38" s="64" t="s">
        <v>283</v>
      </c>
      <c r="I38" s="15" t="s">
        <v>391</v>
      </c>
      <c r="J38" s="15" t="s">
        <v>284</v>
      </c>
      <c r="K38" s="26">
        <v>1754322</v>
      </c>
      <c r="L38" s="28">
        <v>0.86</v>
      </c>
      <c r="M38" s="26">
        <v>323</v>
      </c>
      <c r="N38" s="15">
        <v>1716688</v>
      </c>
      <c r="O38" s="15">
        <v>1716367</v>
      </c>
      <c r="P38" s="27"/>
      <c r="Q38" s="15" t="s">
        <v>285</v>
      </c>
      <c r="R38" s="15">
        <v>626</v>
      </c>
      <c r="S38" s="15">
        <v>946</v>
      </c>
      <c r="T38" s="69">
        <f>M38/F38</f>
        <v>0.34107708553326294</v>
      </c>
    </row>
    <row r="39" spans="1:20" s="16" customFormat="1">
      <c r="A39" s="14" t="s">
        <v>142</v>
      </c>
      <c r="B39" s="14" t="s">
        <v>319</v>
      </c>
      <c r="C39" s="15" t="s">
        <v>70</v>
      </c>
      <c r="D39" s="15" t="s">
        <v>89</v>
      </c>
      <c r="E39" s="15" t="s">
        <v>143</v>
      </c>
      <c r="F39" s="26">
        <v>935</v>
      </c>
      <c r="G39" s="57" t="s">
        <v>206</v>
      </c>
      <c r="H39" s="64" t="s">
        <v>39</v>
      </c>
      <c r="I39" s="15" t="s">
        <v>391</v>
      </c>
      <c r="J39" s="15" t="s">
        <v>40</v>
      </c>
      <c r="K39" s="26">
        <v>1169</v>
      </c>
      <c r="L39" s="28">
        <v>0.94</v>
      </c>
      <c r="M39" s="26">
        <v>193</v>
      </c>
      <c r="N39" s="15">
        <v>946</v>
      </c>
      <c r="O39" s="15">
        <v>1137</v>
      </c>
      <c r="P39" s="27">
        <f>M39/K39</f>
        <v>0.16509837467921301</v>
      </c>
      <c r="Q39" s="15" t="s">
        <v>36</v>
      </c>
      <c r="R39" s="15">
        <v>420</v>
      </c>
      <c r="S39" s="15">
        <v>611</v>
      </c>
      <c r="T39" s="69">
        <v>0.20641711229946524</v>
      </c>
    </row>
    <row r="40" spans="1:20" s="16" customFormat="1">
      <c r="A40" s="14" t="s">
        <v>142</v>
      </c>
      <c r="B40" s="14"/>
      <c r="C40" s="15" t="s">
        <v>70</v>
      </c>
      <c r="D40" s="15" t="s">
        <v>89</v>
      </c>
      <c r="E40" s="15" t="s">
        <v>143</v>
      </c>
      <c r="F40" s="26">
        <v>935</v>
      </c>
      <c r="G40" s="57" t="s">
        <v>206</v>
      </c>
      <c r="H40" s="64" t="s">
        <v>289</v>
      </c>
      <c r="I40" s="15" t="s">
        <v>391</v>
      </c>
      <c r="J40" s="15" t="s">
        <v>290</v>
      </c>
      <c r="K40" s="26">
        <v>936</v>
      </c>
      <c r="L40" s="28">
        <v>0.73</v>
      </c>
      <c r="M40" s="26">
        <v>100</v>
      </c>
      <c r="N40" s="15">
        <v>231</v>
      </c>
      <c r="O40" s="15">
        <v>133</v>
      </c>
      <c r="P40" s="27">
        <f>M40/K40</f>
        <v>0.10683760683760683</v>
      </c>
      <c r="Q40" s="15" t="s">
        <v>291</v>
      </c>
      <c r="R40" s="15">
        <v>633</v>
      </c>
      <c r="S40" s="15">
        <v>731</v>
      </c>
      <c r="T40" s="69">
        <v>0.10695187165775401</v>
      </c>
    </row>
    <row r="41" spans="1:20" s="16" customFormat="1">
      <c r="A41" s="14" t="s">
        <v>142</v>
      </c>
      <c r="B41" s="14"/>
      <c r="C41" s="15" t="s">
        <v>70</v>
      </c>
      <c r="D41" s="15" t="s">
        <v>89</v>
      </c>
      <c r="E41" s="15" t="s">
        <v>143</v>
      </c>
      <c r="F41" s="26">
        <v>935</v>
      </c>
      <c r="G41" s="57" t="s">
        <v>206</v>
      </c>
      <c r="H41" s="64"/>
      <c r="I41" s="15" t="s">
        <v>391</v>
      </c>
      <c r="J41" s="15" t="s">
        <v>318</v>
      </c>
      <c r="K41" s="26"/>
      <c r="L41" s="28"/>
      <c r="M41" s="26"/>
      <c r="N41" s="15"/>
      <c r="O41" s="15"/>
      <c r="P41" s="27"/>
      <c r="Q41" s="1"/>
      <c r="R41" s="15">
        <v>700</v>
      </c>
      <c r="S41" s="15">
        <v>935</v>
      </c>
      <c r="T41" s="69"/>
    </row>
    <row r="42" spans="1:20" s="16" customFormat="1">
      <c r="A42" s="14" t="s">
        <v>144</v>
      </c>
      <c r="B42" s="14" t="s">
        <v>319</v>
      </c>
      <c r="C42" s="15" t="s">
        <v>70</v>
      </c>
      <c r="D42" s="15" t="s">
        <v>89</v>
      </c>
      <c r="E42" s="15" t="s">
        <v>145</v>
      </c>
      <c r="F42" s="26">
        <v>938</v>
      </c>
      <c r="G42" s="57" t="s">
        <v>207</v>
      </c>
      <c r="H42" s="64" t="s">
        <v>39</v>
      </c>
      <c r="I42" s="15" t="s">
        <v>391</v>
      </c>
      <c r="J42" s="15" t="s">
        <v>40</v>
      </c>
      <c r="K42" s="26">
        <v>1169</v>
      </c>
      <c r="L42" s="28">
        <v>0.9</v>
      </c>
      <c r="M42" s="26">
        <v>161</v>
      </c>
      <c r="N42" s="15">
        <v>977</v>
      </c>
      <c r="O42" s="15">
        <v>1137</v>
      </c>
      <c r="P42" s="27">
        <f>M42/K42</f>
        <v>0.1377245508982036</v>
      </c>
      <c r="Q42" s="15" t="s">
        <v>36</v>
      </c>
      <c r="R42" s="15">
        <v>444</v>
      </c>
      <c r="S42" s="15">
        <v>603</v>
      </c>
      <c r="T42" s="69">
        <v>0.17164179104477612</v>
      </c>
    </row>
    <row r="43" spans="1:20" s="16" customFormat="1">
      <c r="A43" s="14" t="s">
        <v>144</v>
      </c>
      <c r="B43" s="14"/>
      <c r="C43" s="15" t="s">
        <v>70</v>
      </c>
      <c r="D43" s="15" t="s">
        <v>89</v>
      </c>
      <c r="E43" s="15" t="s">
        <v>145</v>
      </c>
      <c r="F43" s="26">
        <v>938</v>
      </c>
      <c r="G43" s="57" t="s">
        <v>207</v>
      </c>
      <c r="H43" s="64" t="s">
        <v>286</v>
      </c>
      <c r="I43" s="15" t="s">
        <v>391</v>
      </c>
      <c r="J43" s="15" t="s">
        <v>287</v>
      </c>
      <c r="K43" s="26">
        <v>1497</v>
      </c>
      <c r="L43" s="28">
        <v>0.73</v>
      </c>
      <c r="M43" s="26">
        <v>324</v>
      </c>
      <c r="N43" s="15">
        <v>683</v>
      </c>
      <c r="O43" s="15">
        <v>1001</v>
      </c>
      <c r="P43" s="27">
        <f>M43/K43</f>
        <v>0.21643286573146292</v>
      </c>
      <c r="Q43" s="15" t="s">
        <v>288</v>
      </c>
      <c r="R43" s="15">
        <v>623</v>
      </c>
      <c r="S43" s="15">
        <v>938</v>
      </c>
      <c r="T43" s="69">
        <v>0.34541577825159914</v>
      </c>
    </row>
    <row r="44" spans="1:20" s="16" customFormat="1">
      <c r="A44" s="14" t="s">
        <v>146</v>
      </c>
      <c r="B44" s="14" t="s">
        <v>319</v>
      </c>
      <c r="C44" s="15" t="s">
        <v>70</v>
      </c>
      <c r="D44" s="15" t="s">
        <v>89</v>
      </c>
      <c r="E44" s="15" t="s">
        <v>147</v>
      </c>
      <c r="F44" s="26">
        <v>657</v>
      </c>
      <c r="G44" s="57" t="s">
        <v>208</v>
      </c>
      <c r="H44" s="64" t="s">
        <v>39</v>
      </c>
      <c r="I44" s="15" t="s">
        <v>391</v>
      </c>
      <c r="J44" s="15" t="s">
        <v>40</v>
      </c>
      <c r="K44" s="26">
        <v>1169</v>
      </c>
      <c r="L44" s="28">
        <v>0.86</v>
      </c>
      <c r="M44" s="26">
        <v>189</v>
      </c>
      <c r="N44" s="15">
        <v>951</v>
      </c>
      <c r="O44" s="15">
        <v>1137</v>
      </c>
      <c r="P44" s="27">
        <f>M44/K44</f>
        <v>0.16167664670658682</v>
      </c>
      <c r="Q44" s="15" t="s">
        <v>36</v>
      </c>
      <c r="R44" s="15">
        <v>399</v>
      </c>
      <c r="S44" s="15">
        <v>586</v>
      </c>
      <c r="T44" s="69">
        <v>0.28767123287671231</v>
      </c>
    </row>
    <row r="45" spans="1:20" s="16" customFormat="1">
      <c r="A45" s="14" t="s">
        <v>146</v>
      </c>
      <c r="B45" s="14"/>
      <c r="C45" s="15" t="s">
        <v>70</v>
      </c>
      <c r="D45" s="15" t="s">
        <v>89</v>
      </c>
      <c r="E45" s="15" t="s">
        <v>147</v>
      </c>
      <c r="F45" s="26">
        <v>657</v>
      </c>
      <c r="G45" s="57" t="s">
        <v>208</v>
      </c>
      <c r="H45" s="64"/>
      <c r="I45" s="15" t="s">
        <v>391</v>
      </c>
      <c r="J45" s="15" t="s">
        <v>318</v>
      </c>
      <c r="K45" s="26"/>
      <c r="L45" s="28"/>
      <c r="M45" s="26"/>
      <c r="N45" s="15"/>
      <c r="O45" s="15"/>
      <c r="P45" s="27"/>
      <c r="Q45" s="1"/>
      <c r="R45" s="15">
        <v>586</v>
      </c>
      <c r="S45" s="15">
        <v>657</v>
      </c>
      <c r="T45" s="69"/>
    </row>
    <row r="46" spans="1:20" s="16" customFormat="1">
      <c r="A46" s="14" t="s">
        <v>125</v>
      </c>
      <c r="B46" s="14" t="s">
        <v>319</v>
      </c>
      <c r="C46" s="15" t="s">
        <v>72</v>
      </c>
      <c r="D46" s="15" t="s">
        <v>48</v>
      </c>
      <c r="E46" s="15" t="s">
        <v>47</v>
      </c>
      <c r="F46" s="26">
        <v>169590</v>
      </c>
      <c r="G46" s="57" t="s">
        <v>8</v>
      </c>
      <c r="H46" s="64"/>
      <c r="I46" s="15" t="s">
        <v>391</v>
      </c>
      <c r="J46" s="15" t="s">
        <v>49</v>
      </c>
      <c r="K46" s="26">
        <v>58</v>
      </c>
      <c r="L46" s="28">
        <v>0.98</v>
      </c>
      <c r="M46" s="26">
        <v>59</v>
      </c>
      <c r="N46" s="15">
        <v>1</v>
      </c>
      <c r="O46" s="15">
        <v>58</v>
      </c>
      <c r="P46" s="27">
        <f t="shared" ref="P46:P61" si="2">M46/K46</f>
        <v>1.0172413793103448</v>
      </c>
      <c r="Q46" s="15" t="s">
        <v>50</v>
      </c>
      <c r="R46" s="15">
        <v>36576</v>
      </c>
      <c r="S46" s="15">
        <v>36634</v>
      </c>
      <c r="T46" s="69">
        <v>3.4789787133675335E-4</v>
      </c>
    </row>
    <row r="47" spans="1:20" s="16" customFormat="1">
      <c r="A47" s="14" t="s">
        <v>125</v>
      </c>
      <c r="B47" s="14"/>
      <c r="C47" s="15" t="s">
        <v>72</v>
      </c>
      <c r="D47" s="15" t="s">
        <v>48</v>
      </c>
      <c r="E47" s="15" t="s">
        <v>47</v>
      </c>
      <c r="F47" s="26">
        <v>169590</v>
      </c>
      <c r="G47" s="57" t="s">
        <v>8</v>
      </c>
      <c r="H47" s="64"/>
      <c r="I47" s="15" t="s">
        <v>391</v>
      </c>
      <c r="J47" s="15" t="s">
        <v>49</v>
      </c>
      <c r="K47" s="26">
        <v>58</v>
      </c>
      <c r="L47" s="28">
        <v>0.93</v>
      </c>
      <c r="M47" s="26">
        <v>41</v>
      </c>
      <c r="N47" s="15">
        <v>18</v>
      </c>
      <c r="O47" s="15">
        <v>58</v>
      </c>
      <c r="P47" s="27">
        <f t="shared" si="2"/>
        <v>0.7068965517241379</v>
      </c>
      <c r="Q47" s="15" t="s">
        <v>50</v>
      </c>
      <c r="R47" s="15">
        <v>167830</v>
      </c>
      <c r="S47" s="15">
        <v>167790</v>
      </c>
      <c r="T47" s="69">
        <v>2.417595377085913E-4</v>
      </c>
    </row>
    <row r="48" spans="1:20" s="16" customFormat="1">
      <c r="A48" s="14" t="s">
        <v>125</v>
      </c>
      <c r="B48" s="14"/>
      <c r="C48" s="15" t="s">
        <v>72</v>
      </c>
      <c r="D48" s="15" t="s">
        <v>48</v>
      </c>
      <c r="E48" s="15" t="s">
        <v>47</v>
      </c>
      <c r="F48" s="26">
        <v>169590</v>
      </c>
      <c r="G48" s="57" t="s">
        <v>8</v>
      </c>
      <c r="H48" s="64"/>
      <c r="I48" s="15" t="s">
        <v>391</v>
      </c>
      <c r="J48" s="15" t="s">
        <v>49</v>
      </c>
      <c r="K48" s="26">
        <v>58</v>
      </c>
      <c r="L48" s="28">
        <v>0.97</v>
      </c>
      <c r="M48" s="26">
        <v>34</v>
      </c>
      <c r="N48" s="15">
        <v>25</v>
      </c>
      <c r="O48" s="15">
        <v>58</v>
      </c>
      <c r="P48" s="27">
        <f t="shared" si="2"/>
        <v>0.58620689655172409</v>
      </c>
      <c r="Q48" s="15" t="s">
        <v>50</v>
      </c>
      <c r="R48" s="15">
        <v>94973</v>
      </c>
      <c r="S48" s="15">
        <v>94940</v>
      </c>
      <c r="T48" s="69">
        <v>2.004835190754172E-4</v>
      </c>
    </row>
    <row r="49" spans="1:20" s="16" customFormat="1">
      <c r="A49" s="14" t="s">
        <v>125</v>
      </c>
      <c r="B49" s="14"/>
      <c r="C49" s="15" t="s">
        <v>72</v>
      </c>
      <c r="D49" s="15" t="s">
        <v>48</v>
      </c>
      <c r="E49" s="15" t="s">
        <v>47</v>
      </c>
      <c r="F49" s="26">
        <v>169590</v>
      </c>
      <c r="G49" s="57" t="s">
        <v>8</v>
      </c>
      <c r="H49" s="64"/>
      <c r="I49" s="15" t="s">
        <v>391</v>
      </c>
      <c r="J49" s="15" t="s">
        <v>49</v>
      </c>
      <c r="K49" s="26">
        <v>58</v>
      </c>
      <c r="L49" s="28">
        <v>0.94</v>
      </c>
      <c r="M49" s="26">
        <v>17</v>
      </c>
      <c r="N49" s="15">
        <v>35</v>
      </c>
      <c r="O49" s="15">
        <v>51</v>
      </c>
      <c r="P49" s="27">
        <f t="shared" si="2"/>
        <v>0.29310344827586204</v>
      </c>
      <c r="Q49" s="15" t="s">
        <v>50</v>
      </c>
      <c r="R49" s="15">
        <v>60408</v>
      </c>
      <c r="S49" s="15">
        <v>60424</v>
      </c>
      <c r="T49" s="69">
        <v>1.002417595377086E-4</v>
      </c>
    </row>
    <row r="50" spans="1:20" s="16" customFormat="1">
      <c r="A50" s="14" t="s">
        <v>118</v>
      </c>
      <c r="B50" s="14" t="s">
        <v>319</v>
      </c>
      <c r="C50" s="15" t="s">
        <v>119</v>
      </c>
      <c r="D50" s="15" t="s">
        <v>120</v>
      </c>
      <c r="E50" s="15" t="s">
        <v>121</v>
      </c>
      <c r="F50" s="26">
        <v>12295</v>
      </c>
      <c r="G50" s="57" t="s">
        <v>209</v>
      </c>
      <c r="H50" s="64"/>
      <c r="I50" s="15" t="s">
        <v>391</v>
      </c>
      <c r="J50" s="15" t="s">
        <v>49</v>
      </c>
      <c r="K50" s="26">
        <v>58</v>
      </c>
      <c r="L50" s="28">
        <v>0.95</v>
      </c>
      <c r="M50" s="26">
        <v>55</v>
      </c>
      <c r="N50" s="15">
        <v>1</v>
      </c>
      <c r="O50" s="15">
        <v>58</v>
      </c>
      <c r="P50" s="27">
        <f t="shared" si="2"/>
        <v>0.94827586206896552</v>
      </c>
      <c r="Q50" s="15" t="s">
        <v>50</v>
      </c>
      <c r="R50" s="15">
        <v>12224</v>
      </c>
      <c r="S50" s="15">
        <v>12167</v>
      </c>
      <c r="T50" s="69">
        <v>4.4733631557543714E-3</v>
      </c>
    </row>
    <row r="51" spans="1:20" s="16" customFormat="1">
      <c r="A51" s="14" t="s">
        <v>122</v>
      </c>
      <c r="B51" s="14" t="s">
        <v>320</v>
      </c>
      <c r="C51" s="15" t="s">
        <v>70</v>
      </c>
      <c r="D51" s="15" t="s">
        <v>123</v>
      </c>
      <c r="E51" s="15" t="s">
        <v>124</v>
      </c>
      <c r="F51" s="26">
        <v>9808</v>
      </c>
      <c r="G51" s="57" t="s">
        <v>210</v>
      </c>
      <c r="H51" s="64"/>
      <c r="I51" s="15" t="s">
        <v>391</v>
      </c>
      <c r="J51" s="15" t="s">
        <v>49</v>
      </c>
      <c r="K51" s="26">
        <v>58</v>
      </c>
      <c r="L51" s="28">
        <v>0.84</v>
      </c>
      <c r="M51" s="26">
        <v>48</v>
      </c>
      <c r="N51" s="15">
        <v>1</v>
      </c>
      <c r="O51" s="15">
        <v>57</v>
      </c>
      <c r="P51" s="27">
        <f t="shared" si="2"/>
        <v>0.82758620689655171</v>
      </c>
      <c r="Q51" s="15" t="s">
        <v>50</v>
      </c>
      <c r="R51" s="15">
        <v>9723</v>
      </c>
      <c r="S51" s="15">
        <v>9667</v>
      </c>
      <c r="T51" s="69">
        <v>4.8939641109298528E-3</v>
      </c>
    </row>
    <row r="52" spans="1:20" s="16" customFormat="1">
      <c r="A52" s="14" t="s">
        <v>126</v>
      </c>
      <c r="B52" s="14" t="s">
        <v>319</v>
      </c>
      <c r="C52" s="15" t="s">
        <v>72</v>
      </c>
      <c r="D52" s="15" t="s">
        <v>57</v>
      </c>
      <c r="E52" s="15" t="s">
        <v>127</v>
      </c>
      <c r="F52" s="26">
        <v>169525</v>
      </c>
      <c r="G52" s="57" t="s">
        <v>8</v>
      </c>
      <c r="H52" s="64"/>
      <c r="I52" s="15" t="s">
        <v>391</v>
      </c>
      <c r="J52" s="15" t="s">
        <v>49</v>
      </c>
      <c r="K52" s="26">
        <v>58</v>
      </c>
      <c r="L52" s="28">
        <v>0.98</v>
      </c>
      <c r="M52" s="26">
        <v>51</v>
      </c>
      <c r="N52" s="15">
        <v>7</v>
      </c>
      <c r="O52" s="15">
        <v>58</v>
      </c>
      <c r="P52" s="27">
        <f t="shared" si="2"/>
        <v>0.87931034482758619</v>
      </c>
      <c r="Q52" s="15" t="s">
        <v>50</v>
      </c>
      <c r="R52" s="15">
        <v>59622</v>
      </c>
      <c r="S52" s="15">
        <v>59571</v>
      </c>
      <c r="T52" s="69">
        <v>3.0084058398466301E-4</v>
      </c>
    </row>
    <row r="53" spans="1:20" s="16" customFormat="1">
      <c r="A53" s="14" t="s">
        <v>128</v>
      </c>
      <c r="B53" s="14" t="s">
        <v>319</v>
      </c>
      <c r="C53" s="15" t="s">
        <v>70</v>
      </c>
      <c r="D53" s="15" t="s">
        <v>129</v>
      </c>
      <c r="E53" s="15" t="s">
        <v>130</v>
      </c>
      <c r="F53" s="26">
        <v>7501</v>
      </c>
      <c r="G53" s="57" t="s">
        <v>211</v>
      </c>
      <c r="H53" s="64"/>
      <c r="I53" s="15" t="s">
        <v>391</v>
      </c>
      <c r="J53" s="15" t="s">
        <v>49</v>
      </c>
      <c r="K53" s="26">
        <v>58</v>
      </c>
      <c r="L53" s="28">
        <v>0.85</v>
      </c>
      <c r="M53" s="26">
        <v>49</v>
      </c>
      <c r="N53" s="15">
        <v>1</v>
      </c>
      <c r="O53" s="15">
        <v>58</v>
      </c>
      <c r="P53" s="27">
        <f t="shared" si="2"/>
        <v>0.84482758620689657</v>
      </c>
      <c r="Q53" s="15" t="s">
        <v>50</v>
      </c>
      <c r="R53" s="15">
        <v>7493</v>
      </c>
      <c r="S53" s="15">
        <v>7436</v>
      </c>
      <c r="T53" s="69">
        <v>6.5324623383548859E-3</v>
      </c>
    </row>
    <row r="54" spans="1:20" s="16" customFormat="1">
      <c r="A54" s="14" t="s">
        <v>55</v>
      </c>
      <c r="B54" s="14" t="s">
        <v>319</v>
      </c>
      <c r="C54" s="15" t="s">
        <v>72</v>
      </c>
      <c r="D54" s="15" t="s">
        <v>53</v>
      </c>
      <c r="E54" s="15" t="s">
        <v>54</v>
      </c>
      <c r="F54" s="26">
        <v>224384</v>
      </c>
      <c r="G54" s="57" t="s">
        <v>8</v>
      </c>
      <c r="H54" s="64"/>
      <c r="I54" s="15" t="s">
        <v>391</v>
      </c>
      <c r="J54" s="15" t="s">
        <v>52</v>
      </c>
      <c r="K54" s="26">
        <v>65</v>
      </c>
      <c r="L54" s="28">
        <v>1</v>
      </c>
      <c r="M54" s="26">
        <v>65</v>
      </c>
      <c r="N54" s="15">
        <v>1</v>
      </c>
      <c r="O54" s="15">
        <v>65</v>
      </c>
      <c r="P54" s="27">
        <f t="shared" si="2"/>
        <v>1</v>
      </c>
      <c r="Q54" s="15" t="s">
        <v>51</v>
      </c>
      <c r="R54" s="15">
        <v>87124</v>
      </c>
      <c r="S54" s="15">
        <v>87060</v>
      </c>
      <c r="T54" s="69">
        <v>2.896819737592698E-4</v>
      </c>
    </row>
    <row r="55" spans="1:20" s="16" customFormat="1">
      <c r="A55" s="14" t="s">
        <v>100</v>
      </c>
      <c r="B55" s="14" t="s">
        <v>319</v>
      </c>
      <c r="C55" s="15" t="s">
        <v>72</v>
      </c>
      <c r="D55" s="15" t="s">
        <v>48</v>
      </c>
      <c r="E55" s="15" t="s">
        <v>101</v>
      </c>
      <c r="F55" s="26">
        <v>169296</v>
      </c>
      <c r="G55" s="57" t="s">
        <v>8</v>
      </c>
      <c r="H55" s="64"/>
      <c r="I55" s="15" t="s">
        <v>391</v>
      </c>
      <c r="J55" s="15" t="s">
        <v>103</v>
      </c>
      <c r="K55" s="26">
        <v>63</v>
      </c>
      <c r="L55" s="28">
        <v>0.97</v>
      </c>
      <c r="M55" s="26">
        <v>62</v>
      </c>
      <c r="N55" s="15">
        <v>1</v>
      </c>
      <c r="O55" s="15">
        <v>63</v>
      </c>
      <c r="P55" s="27">
        <f t="shared" si="2"/>
        <v>0.98412698412698407</v>
      </c>
      <c r="Q55" s="15" t="s">
        <v>102</v>
      </c>
      <c r="R55" s="15">
        <v>58052</v>
      </c>
      <c r="S55" s="15">
        <v>57990</v>
      </c>
      <c r="T55" s="69">
        <v>3.6622247424629054E-4</v>
      </c>
    </row>
    <row r="56" spans="1:20" s="16" customFormat="1">
      <c r="A56" s="14" t="s">
        <v>100</v>
      </c>
      <c r="B56" s="14"/>
      <c r="C56" s="15" t="s">
        <v>72</v>
      </c>
      <c r="D56" s="15" t="s">
        <v>48</v>
      </c>
      <c r="E56" s="15" t="s">
        <v>101</v>
      </c>
      <c r="F56" s="26">
        <v>169296</v>
      </c>
      <c r="G56" s="57" t="s">
        <v>8</v>
      </c>
      <c r="H56" s="64"/>
      <c r="I56" s="15" t="s">
        <v>391</v>
      </c>
      <c r="J56" s="15" t="s">
        <v>103</v>
      </c>
      <c r="K56" s="26">
        <v>63</v>
      </c>
      <c r="L56" s="28">
        <v>1</v>
      </c>
      <c r="M56" s="26">
        <v>33</v>
      </c>
      <c r="N56" s="15">
        <v>1</v>
      </c>
      <c r="O56" s="15">
        <v>33</v>
      </c>
      <c r="P56" s="27">
        <f t="shared" si="2"/>
        <v>0.52380952380952384</v>
      </c>
      <c r="Q56" s="15" t="s">
        <v>102</v>
      </c>
      <c r="R56" s="15">
        <v>88231</v>
      </c>
      <c r="S56" s="15">
        <v>88199</v>
      </c>
      <c r="T56" s="69">
        <v>1.9492486532463851E-4</v>
      </c>
    </row>
    <row r="57" spans="1:20" s="16" customFormat="1">
      <c r="A57" s="14" t="s">
        <v>104</v>
      </c>
      <c r="B57" s="14" t="s">
        <v>319</v>
      </c>
      <c r="C57" s="15" t="s">
        <v>72</v>
      </c>
      <c r="D57" s="15" t="s">
        <v>48</v>
      </c>
      <c r="E57" s="15" t="s">
        <v>105</v>
      </c>
      <c r="F57" s="26">
        <v>171493</v>
      </c>
      <c r="G57" s="57" t="s">
        <v>8</v>
      </c>
      <c r="H57" s="64"/>
      <c r="I57" s="15" t="s">
        <v>391</v>
      </c>
      <c r="J57" s="15" t="s">
        <v>103</v>
      </c>
      <c r="K57" s="26">
        <v>63</v>
      </c>
      <c r="L57" s="28">
        <v>0.97</v>
      </c>
      <c r="M57" s="26">
        <v>62</v>
      </c>
      <c r="N57" s="15">
        <v>1</v>
      </c>
      <c r="O57" s="15">
        <v>63</v>
      </c>
      <c r="P57" s="27">
        <f t="shared" si="2"/>
        <v>0.98412698412698407</v>
      </c>
      <c r="Q57" s="15" t="s">
        <v>102</v>
      </c>
      <c r="R57" s="15">
        <v>58052</v>
      </c>
      <c r="S57" s="15">
        <v>57990</v>
      </c>
      <c r="T57" s="69">
        <v>3.6153079134425314E-4</v>
      </c>
    </row>
    <row r="58" spans="1:20" s="16" customFormat="1">
      <c r="A58" s="14" t="s">
        <v>104</v>
      </c>
      <c r="B58" s="14"/>
      <c r="C58" s="15" t="s">
        <v>72</v>
      </c>
      <c r="D58" s="15" t="s">
        <v>48</v>
      </c>
      <c r="E58" s="15" t="s">
        <v>105</v>
      </c>
      <c r="F58" s="26">
        <v>171493</v>
      </c>
      <c r="G58" s="57" t="s">
        <v>8</v>
      </c>
      <c r="H58" s="64"/>
      <c r="I58" s="15" t="s">
        <v>391</v>
      </c>
      <c r="J58" s="15" t="s">
        <v>103</v>
      </c>
      <c r="K58" s="26">
        <v>63</v>
      </c>
      <c r="L58" s="28">
        <v>1</v>
      </c>
      <c r="M58" s="26">
        <v>33</v>
      </c>
      <c r="N58" s="15">
        <v>1</v>
      </c>
      <c r="O58" s="15">
        <v>33</v>
      </c>
      <c r="P58" s="27">
        <f t="shared" si="2"/>
        <v>0.52380952380952384</v>
      </c>
      <c r="Q58" s="15" t="s">
        <v>102</v>
      </c>
      <c r="R58" s="15">
        <v>88231</v>
      </c>
      <c r="S58" s="15">
        <v>88199</v>
      </c>
      <c r="T58" s="69">
        <v>1.9242767926387665E-4</v>
      </c>
    </row>
    <row r="59" spans="1:20" s="16" customFormat="1">
      <c r="A59" s="14" t="s">
        <v>106</v>
      </c>
      <c r="B59" s="14" t="s">
        <v>319</v>
      </c>
      <c r="C59" s="15" t="s">
        <v>72</v>
      </c>
      <c r="D59" s="15" t="s">
        <v>107</v>
      </c>
      <c r="E59" s="15" t="s">
        <v>108</v>
      </c>
      <c r="F59" s="26">
        <v>36091</v>
      </c>
      <c r="G59" s="57" t="s">
        <v>8</v>
      </c>
      <c r="H59" s="64"/>
      <c r="I59" s="15" t="s">
        <v>391</v>
      </c>
      <c r="J59" s="15" t="s">
        <v>110</v>
      </c>
      <c r="K59" s="26">
        <v>63</v>
      </c>
      <c r="L59" s="28">
        <v>1</v>
      </c>
      <c r="M59" s="26">
        <v>63</v>
      </c>
      <c r="N59" s="15">
        <v>1</v>
      </c>
      <c r="O59" s="15">
        <v>63</v>
      </c>
      <c r="P59" s="27">
        <f t="shared" si="2"/>
        <v>1</v>
      </c>
      <c r="Q59" s="15" t="s">
        <v>109</v>
      </c>
      <c r="R59" s="15">
        <v>140</v>
      </c>
      <c r="S59" s="15">
        <v>78</v>
      </c>
      <c r="T59" s="69">
        <v>1.7455875426006483E-3</v>
      </c>
    </row>
    <row r="60" spans="1:20" s="16" customFormat="1" ht="16">
      <c r="A60" s="14" t="s">
        <v>113</v>
      </c>
      <c r="B60" s="14" t="s">
        <v>319</v>
      </c>
      <c r="C60" s="15" t="s">
        <v>71</v>
      </c>
      <c r="D60" s="15" t="s">
        <v>114</v>
      </c>
      <c r="E60" s="15" t="s">
        <v>115</v>
      </c>
      <c r="F60" s="26">
        <v>1708</v>
      </c>
      <c r="G60" s="58" t="s">
        <v>212</v>
      </c>
      <c r="H60" s="64"/>
      <c r="I60" s="15" t="s">
        <v>391</v>
      </c>
      <c r="J60" s="15" t="s">
        <v>112</v>
      </c>
      <c r="K60" s="26">
        <v>65</v>
      </c>
      <c r="L60" s="28">
        <v>1</v>
      </c>
      <c r="M60" s="26">
        <v>61</v>
      </c>
      <c r="N60" s="15">
        <v>1</v>
      </c>
      <c r="O60" s="15">
        <v>61</v>
      </c>
      <c r="P60" s="27">
        <f t="shared" si="2"/>
        <v>0.93846153846153846</v>
      </c>
      <c r="Q60" s="15" t="s">
        <v>111</v>
      </c>
      <c r="R60" s="15">
        <v>1648</v>
      </c>
      <c r="S60" s="15">
        <v>1708</v>
      </c>
      <c r="T60" s="69">
        <v>3.5714285714285712E-2</v>
      </c>
    </row>
    <row r="61" spans="1:20" s="16" customFormat="1" ht="16">
      <c r="A61" s="14" t="s">
        <v>116</v>
      </c>
      <c r="B61" s="14" t="s">
        <v>319</v>
      </c>
      <c r="C61" s="15" t="s">
        <v>71</v>
      </c>
      <c r="D61" s="15" t="s">
        <v>114</v>
      </c>
      <c r="E61" s="15" t="s">
        <v>117</v>
      </c>
      <c r="F61" s="26">
        <v>5909</v>
      </c>
      <c r="G61" s="58" t="s">
        <v>213</v>
      </c>
      <c r="H61" s="64"/>
      <c r="I61" s="15" t="s">
        <v>391</v>
      </c>
      <c r="J61" s="15" t="s">
        <v>110</v>
      </c>
      <c r="K61" s="26">
        <v>63</v>
      </c>
      <c r="L61" s="28">
        <v>1</v>
      </c>
      <c r="M61" s="26">
        <v>41</v>
      </c>
      <c r="N61" s="15">
        <v>1</v>
      </c>
      <c r="O61" s="15">
        <v>41</v>
      </c>
      <c r="P61" s="27">
        <f t="shared" si="2"/>
        <v>0.65079365079365081</v>
      </c>
      <c r="Q61" s="15" t="s">
        <v>109</v>
      </c>
      <c r="R61" s="15">
        <v>41</v>
      </c>
      <c r="S61" s="15">
        <v>1</v>
      </c>
      <c r="T61" s="69">
        <v>6.9385682856659336E-3</v>
      </c>
    </row>
    <row r="62" spans="1:20" s="16" customFormat="1">
      <c r="A62" s="14" t="s">
        <v>56</v>
      </c>
      <c r="B62" s="14"/>
      <c r="C62" s="15" t="s">
        <v>72</v>
      </c>
      <c r="D62" s="15" t="s">
        <v>57</v>
      </c>
      <c r="E62" s="15" t="s">
        <v>547</v>
      </c>
      <c r="F62" s="26">
        <v>171843</v>
      </c>
      <c r="G62" s="57" t="s">
        <v>8</v>
      </c>
      <c r="H62" s="64" t="s">
        <v>535</v>
      </c>
      <c r="I62" s="15" t="s">
        <v>391</v>
      </c>
      <c r="J62" s="15" t="s">
        <v>536</v>
      </c>
      <c r="K62" s="26">
        <v>16569</v>
      </c>
      <c r="L62" s="28">
        <v>0.98</v>
      </c>
      <c r="M62" s="26">
        <v>46</v>
      </c>
      <c r="N62" s="15">
        <v>2216</v>
      </c>
      <c r="O62" s="15">
        <v>2171</v>
      </c>
      <c r="P62" s="27">
        <f t="shared" ref="P62" si="3">M62/K62</f>
        <v>2.7762689359647533E-3</v>
      </c>
      <c r="Q62" s="15" t="s">
        <v>133</v>
      </c>
      <c r="R62" s="15">
        <v>38031</v>
      </c>
      <c r="S62" s="15">
        <v>38075</v>
      </c>
      <c r="T62" s="69">
        <v>2.6768620194014305E-4</v>
      </c>
    </row>
    <row r="63" spans="1:20" s="16" customFormat="1">
      <c r="A63" s="14" t="s">
        <v>58</v>
      </c>
      <c r="B63" s="14" t="s">
        <v>319</v>
      </c>
      <c r="C63" s="15" t="s">
        <v>72</v>
      </c>
      <c r="D63" s="15" t="s">
        <v>59</v>
      </c>
      <c r="E63" s="15" t="s">
        <v>60</v>
      </c>
      <c r="F63" s="26">
        <v>435</v>
      </c>
      <c r="G63" s="57" t="s">
        <v>61</v>
      </c>
      <c r="H63" s="64" t="s">
        <v>292</v>
      </c>
      <c r="I63" s="15" t="s">
        <v>391</v>
      </c>
      <c r="J63" s="15" t="s">
        <v>293</v>
      </c>
      <c r="K63" s="26">
        <v>6739</v>
      </c>
      <c r="L63" s="28">
        <v>1</v>
      </c>
      <c r="M63" s="26">
        <v>50</v>
      </c>
      <c r="N63" s="15">
        <v>2342</v>
      </c>
      <c r="O63" s="15">
        <v>2391</v>
      </c>
      <c r="P63" s="27">
        <f t="shared" ref="P63:P72" si="4">M63/K63</f>
        <v>7.4194984419053275E-3</v>
      </c>
      <c r="Q63" s="15" t="s">
        <v>8</v>
      </c>
      <c r="R63" s="15">
        <v>1</v>
      </c>
      <c r="S63" s="15">
        <v>50</v>
      </c>
      <c r="T63" s="69">
        <v>0.11494252873563218</v>
      </c>
    </row>
    <row r="64" spans="1:20" s="16" customFormat="1">
      <c r="A64" s="14" t="s">
        <v>58</v>
      </c>
      <c r="B64" s="14"/>
      <c r="C64" s="15" t="s">
        <v>72</v>
      </c>
      <c r="D64" s="15" t="s">
        <v>59</v>
      </c>
      <c r="E64" s="15" t="s">
        <v>60</v>
      </c>
      <c r="F64" s="26">
        <v>435</v>
      </c>
      <c r="G64" s="57" t="s">
        <v>61</v>
      </c>
      <c r="H64" s="64" t="s">
        <v>62</v>
      </c>
      <c r="I64" s="15" t="s">
        <v>391</v>
      </c>
      <c r="J64" s="15" t="s">
        <v>63</v>
      </c>
      <c r="K64" s="26">
        <v>350</v>
      </c>
      <c r="L64" s="28">
        <v>0.98</v>
      </c>
      <c r="M64" s="26">
        <v>270</v>
      </c>
      <c r="N64" s="15">
        <v>270</v>
      </c>
      <c r="O64" s="15">
        <v>1</v>
      </c>
      <c r="P64" s="27">
        <f t="shared" si="4"/>
        <v>0.77142857142857146</v>
      </c>
      <c r="Q64" s="15" t="s">
        <v>64</v>
      </c>
      <c r="R64" s="15">
        <v>51</v>
      </c>
      <c r="S64" s="15">
        <v>320</v>
      </c>
      <c r="T64" s="69">
        <v>0.62068965517241381</v>
      </c>
    </row>
    <row r="65" spans="1:20" s="16" customFormat="1">
      <c r="A65" s="14" t="s">
        <v>58</v>
      </c>
      <c r="B65" s="14"/>
      <c r="C65" s="15" t="s">
        <v>72</v>
      </c>
      <c r="D65" s="15" t="s">
        <v>59</v>
      </c>
      <c r="E65" s="15" t="s">
        <v>60</v>
      </c>
      <c r="F65" s="26">
        <v>435</v>
      </c>
      <c r="G65" s="57" t="s">
        <v>61</v>
      </c>
      <c r="H65" s="64" t="s">
        <v>62</v>
      </c>
      <c r="I65" s="15" t="s">
        <v>391</v>
      </c>
      <c r="J65" s="15" t="s">
        <v>63</v>
      </c>
      <c r="K65" s="26">
        <v>350</v>
      </c>
      <c r="L65" s="28">
        <v>0.97</v>
      </c>
      <c r="M65" s="26">
        <v>244</v>
      </c>
      <c r="N65" s="15">
        <v>350</v>
      </c>
      <c r="O65" s="15">
        <v>107</v>
      </c>
      <c r="P65" s="27">
        <f t="shared" si="4"/>
        <v>0.69714285714285718</v>
      </c>
      <c r="Q65" s="15" t="s">
        <v>64</v>
      </c>
      <c r="R65" s="15">
        <v>143</v>
      </c>
      <c r="S65" s="15">
        <v>386</v>
      </c>
      <c r="T65" s="69">
        <v>0.56091954022988511</v>
      </c>
    </row>
    <row r="66" spans="1:20" s="16" customFormat="1">
      <c r="A66" s="14" t="s">
        <v>58</v>
      </c>
      <c r="B66" s="14"/>
      <c r="C66" s="15" t="s">
        <v>72</v>
      </c>
      <c r="D66" s="15" t="s">
        <v>59</v>
      </c>
      <c r="E66" s="15" t="s">
        <v>60</v>
      </c>
      <c r="F66" s="26">
        <v>435</v>
      </c>
      <c r="G66" s="57" t="s">
        <v>61</v>
      </c>
      <c r="H66" s="64" t="s">
        <v>294</v>
      </c>
      <c r="I66" s="15" t="s">
        <v>391</v>
      </c>
      <c r="J66" s="15" t="s">
        <v>295</v>
      </c>
      <c r="K66" s="26">
        <v>6757</v>
      </c>
      <c r="L66" s="28">
        <v>1</v>
      </c>
      <c r="M66" s="26">
        <v>50</v>
      </c>
      <c r="N66" s="15">
        <v>4273</v>
      </c>
      <c r="O66" s="15">
        <v>4322</v>
      </c>
      <c r="P66" s="27">
        <f t="shared" si="4"/>
        <v>7.399733609590055E-3</v>
      </c>
      <c r="Q66" s="15" t="s">
        <v>296</v>
      </c>
      <c r="R66" s="15">
        <v>386</v>
      </c>
      <c r="S66" s="15">
        <v>435</v>
      </c>
      <c r="T66" s="69">
        <v>0.11494252873563218</v>
      </c>
    </row>
    <row r="67" spans="1:20" s="16" customFormat="1">
      <c r="A67" s="14" t="s">
        <v>74</v>
      </c>
      <c r="B67" s="14" t="s">
        <v>319</v>
      </c>
      <c r="C67" s="15" t="s">
        <v>72</v>
      </c>
      <c r="D67" s="15" t="s">
        <v>20</v>
      </c>
      <c r="E67" s="15" t="s">
        <v>75</v>
      </c>
      <c r="F67" s="26">
        <v>3620</v>
      </c>
      <c r="G67" s="57" t="s">
        <v>78</v>
      </c>
      <c r="H67" s="64" t="s">
        <v>76</v>
      </c>
      <c r="I67" s="15" t="s">
        <v>391</v>
      </c>
      <c r="J67" s="15" t="s">
        <v>77</v>
      </c>
      <c r="K67" s="26">
        <v>1716190</v>
      </c>
      <c r="L67" s="28">
        <v>0.96</v>
      </c>
      <c r="M67" s="26">
        <v>3633</v>
      </c>
      <c r="N67" s="15">
        <v>1077239</v>
      </c>
      <c r="O67" s="15">
        <v>1073613</v>
      </c>
      <c r="P67" s="27">
        <f t="shared" si="4"/>
        <v>2.1168984786066811E-3</v>
      </c>
      <c r="Q67" s="15" t="s">
        <v>458</v>
      </c>
      <c r="R67" s="15">
        <v>1</v>
      </c>
      <c r="S67" s="15">
        <v>3620</v>
      </c>
      <c r="T67" s="69">
        <v>1.0035911602209944</v>
      </c>
    </row>
    <row r="68" spans="1:20" s="16" customFormat="1">
      <c r="A68" s="14" t="s">
        <v>74</v>
      </c>
      <c r="B68" s="14"/>
      <c r="C68" s="15" t="s">
        <v>72</v>
      </c>
      <c r="D68" s="15" t="s">
        <v>20</v>
      </c>
      <c r="E68" s="15" t="s">
        <v>75</v>
      </c>
      <c r="F68" s="26">
        <v>3620</v>
      </c>
      <c r="G68" s="57" t="s">
        <v>78</v>
      </c>
      <c r="H68" s="64" t="s">
        <v>79</v>
      </c>
      <c r="I68" s="15" t="s">
        <v>391</v>
      </c>
      <c r="J68" s="15" t="s">
        <v>80</v>
      </c>
      <c r="K68" s="26">
        <v>2349</v>
      </c>
      <c r="L68" s="28">
        <v>0.96</v>
      </c>
      <c r="M68" s="26">
        <v>1641</v>
      </c>
      <c r="N68" s="15">
        <v>2239</v>
      </c>
      <c r="O68" s="15">
        <v>606</v>
      </c>
      <c r="P68" s="27">
        <f t="shared" si="4"/>
        <v>0.69859514687100899</v>
      </c>
      <c r="Q68" s="15" t="s">
        <v>186</v>
      </c>
      <c r="R68" s="15">
        <v>1987</v>
      </c>
      <c r="S68" s="15">
        <v>3620</v>
      </c>
      <c r="T68" s="69">
        <v>0.45331491712707184</v>
      </c>
    </row>
    <row r="69" spans="1:20" s="16" customFormat="1">
      <c r="A69" s="14" t="s">
        <v>187</v>
      </c>
      <c r="B69" s="14" t="s">
        <v>319</v>
      </c>
      <c r="C69" s="15" t="s">
        <v>72</v>
      </c>
      <c r="D69" s="15" t="s">
        <v>20</v>
      </c>
      <c r="E69" s="15" t="s">
        <v>188</v>
      </c>
      <c r="F69" s="26">
        <v>814</v>
      </c>
      <c r="G69" s="57" t="s">
        <v>214</v>
      </c>
      <c r="H69" s="64" t="s">
        <v>76</v>
      </c>
      <c r="I69" s="15" t="s">
        <v>391</v>
      </c>
      <c r="J69" s="15" t="s">
        <v>77</v>
      </c>
      <c r="K69" s="26">
        <v>1716190</v>
      </c>
      <c r="L69" s="28">
        <v>0.96</v>
      </c>
      <c r="M69" s="26">
        <v>674</v>
      </c>
      <c r="N69" s="15">
        <v>1073613</v>
      </c>
      <c r="O69" s="15">
        <v>1074271</v>
      </c>
      <c r="P69" s="27">
        <f t="shared" si="4"/>
        <v>3.9273040863773822E-4</v>
      </c>
      <c r="Q69" s="15" t="s">
        <v>458</v>
      </c>
      <c r="R69" s="15">
        <v>1</v>
      </c>
      <c r="S69" s="15">
        <v>674</v>
      </c>
      <c r="T69" s="69">
        <v>0.82800982800982803</v>
      </c>
    </row>
    <row r="70" spans="1:20" s="16" customFormat="1">
      <c r="A70" s="14" t="s">
        <v>189</v>
      </c>
      <c r="B70" s="14" t="s">
        <v>319</v>
      </c>
      <c r="C70" s="15" t="s">
        <v>72</v>
      </c>
      <c r="D70" s="15" t="s">
        <v>20</v>
      </c>
      <c r="E70" s="15" t="s">
        <v>190</v>
      </c>
      <c r="F70" s="26">
        <v>836</v>
      </c>
      <c r="G70" s="57" t="s">
        <v>215</v>
      </c>
      <c r="H70" s="64" t="s">
        <v>76</v>
      </c>
      <c r="I70" s="15" t="s">
        <v>391</v>
      </c>
      <c r="J70" s="15" t="s">
        <v>77</v>
      </c>
      <c r="K70" s="26">
        <v>1716190</v>
      </c>
      <c r="L70" s="28">
        <v>0.93</v>
      </c>
      <c r="M70" s="26">
        <v>659</v>
      </c>
      <c r="N70" s="15">
        <v>1076591</v>
      </c>
      <c r="O70" s="15">
        <v>1077239</v>
      </c>
      <c r="P70" s="27">
        <f t="shared" si="4"/>
        <v>3.8399011764431678E-4</v>
      </c>
      <c r="Q70" s="15" t="s">
        <v>458</v>
      </c>
      <c r="R70" s="15">
        <v>659</v>
      </c>
      <c r="S70" s="15">
        <v>1</v>
      </c>
      <c r="T70" s="69">
        <v>0.78827751196172247</v>
      </c>
    </row>
    <row r="71" spans="1:20" s="16" customFormat="1">
      <c r="A71" s="14" t="s">
        <v>81</v>
      </c>
      <c r="B71" s="14" t="s">
        <v>319</v>
      </c>
      <c r="C71" s="15" t="s">
        <v>70</v>
      </c>
      <c r="D71" s="15" t="s">
        <v>82</v>
      </c>
      <c r="E71" s="15" t="s">
        <v>83</v>
      </c>
      <c r="F71" s="26">
        <v>1967</v>
      </c>
      <c r="G71" s="57" t="s">
        <v>84</v>
      </c>
      <c r="H71" s="64" t="s">
        <v>85</v>
      </c>
      <c r="I71" s="15" t="s">
        <v>391</v>
      </c>
      <c r="J71" s="15" t="s">
        <v>86</v>
      </c>
      <c r="K71" s="26">
        <v>3307</v>
      </c>
      <c r="L71" s="28">
        <v>1</v>
      </c>
      <c r="M71" s="26">
        <v>391</v>
      </c>
      <c r="N71" s="15">
        <v>1420</v>
      </c>
      <c r="O71" s="15">
        <v>1810</v>
      </c>
      <c r="P71" s="27">
        <f t="shared" si="4"/>
        <v>0.11823404898699728</v>
      </c>
      <c r="Q71" s="15" t="s">
        <v>87</v>
      </c>
      <c r="R71" s="15">
        <v>1577</v>
      </c>
      <c r="S71" s="15">
        <v>1967</v>
      </c>
      <c r="T71" s="69">
        <v>0.19877986781901372</v>
      </c>
    </row>
    <row r="72" spans="1:20" s="16" customFormat="1">
      <c r="A72" s="14" t="s">
        <v>81</v>
      </c>
      <c r="B72" s="14"/>
      <c r="C72" s="15" t="s">
        <v>70</v>
      </c>
      <c r="D72" s="15" t="s">
        <v>82</v>
      </c>
      <c r="E72" s="15" t="s">
        <v>83</v>
      </c>
      <c r="F72" s="26">
        <v>1967</v>
      </c>
      <c r="G72" s="57" t="s">
        <v>84</v>
      </c>
      <c r="H72" s="64" t="s">
        <v>297</v>
      </c>
      <c r="I72" s="15" t="s">
        <v>391</v>
      </c>
      <c r="J72" s="15" t="s">
        <v>298</v>
      </c>
      <c r="K72" s="26">
        <v>1563</v>
      </c>
      <c r="L72" s="28">
        <v>0.72</v>
      </c>
      <c r="M72" s="26">
        <v>1481</v>
      </c>
      <c r="N72" s="15">
        <v>57</v>
      </c>
      <c r="O72" s="15">
        <v>1520</v>
      </c>
      <c r="P72" s="27">
        <f t="shared" si="4"/>
        <v>0.9475367882277671</v>
      </c>
      <c r="Q72" s="15" t="s">
        <v>299</v>
      </c>
      <c r="R72" s="15">
        <v>58</v>
      </c>
      <c r="S72" s="15">
        <v>1521</v>
      </c>
      <c r="T72" s="69">
        <f>M72/F72</f>
        <v>0.75292323335027966</v>
      </c>
    </row>
    <row r="73" spans="1:20" s="16" customFormat="1">
      <c r="A73" s="14" t="s">
        <v>97</v>
      </c>
      <c r="B73" s="14" t="s">
        <v>319</v>
      </c>
      <c r="C73" s="15" t="s">
        <v>72</v>
      </c>
      <c r="D73" s="15" t="s">
        <v>98</v>
      </c>
      <c r="E73" s="15" t="s">
        <v>99</v>
      </c>
      <c r="F73" s="26">
        <v>270609</v>
      </c>
      <c r="G73" s="57" t="s">
        <v>8</v>
      </c>
      <c r="H73" s="64" t="s">
        <v>94</v>
      </c>
      <c r="I73" s="15" t="s">
        <v>391</v>
      </c>
      <c r="J73" s="15" t="s">
        <v>95</v>
      </c>
      <c r="K73" s="26">
        <v>1908</v>
      </c>
      <c r="L73" s="28">
        <v>0.99</v>
      </c>
      <c r="M73" s="26">
        <v>1878</v>
      </c>
      <c r="N73" s="15">
        <v>32</v>
      </c>
      <c r="O73" s="15">
        <v>1908</v>
      </c>
      <c r="P73" s="27">
        <f t="shared" ref="P73:P78" si="5">M73/K73</f>
        <v>0.98427672955974843</v>
      </c>
      <c r="Q73" s="15" t="s">
        <v>96</v>
      </c>
      <c r="R73" s="15">
        <v>183543</v>
      </c>
      <c r="S73" s="15">
        <v>185419</v>
      </c>
      <c r="T73" s="69">
        <v>6.9399022205469882E-3</v>
      </c>
    </row>
    <row r="74" spans="1:20" s="16" customFormat="1">
      <c r="A74" s="14" t="s">
        <v>97</v>
      </c>
      <c r="B74" s="14"/>
      <c r="C74" s="15" t="s">
        <v>72</v>
      </c>
      <c r="D74" s="15" t="s">
        <v>98</v>
      </c>
      <c r="E74" s="15" t="s">
        <v>99</v>
      </c>
      <c r="F74" s="26">
        <v>270609</v>
      </c>
      <c r="G74" s="57" t="s">
        <v>8</v>
      </c>
      <c r="H74" s="64" t="s">
        <v>307</v>
      </c>
      <c r="I74" s="15" t="s">
        <v>391</v>
      </c>
      <c r="J74" s="15" t="s">
        <v>306</v>
      </c>
      <c r="K74" s="26">
        <v>8119</v>
      </c>
      <c r="L74" s="28">
        <v>0.9</v>
      </c>
      <c r="M74" s="26">
        <v>5952</v>
      </c>
      <c r="N74" s="15">
        <v>24</v>
      </c>
      <c r="O74" s="15">
        <v>5850</v>
      </c>
      <c r="P74" s="27">
        <f t="shared" si="5"/>
        <v>0.73309520876955292</v>
      </c>
      <c r="Q74" s="15" t="s">
        <v>308</v>
      </c>
      <c r="R74" s="15">
        <v>185259</v>
      </c>
      <c r="S74" s="15">
        <v>190969</v>
      </c>
      <c r="T74" s="69">
        <v>2.1994833874704831E-2</v>
      </c>
    </row>
    <row r="75" spans="1:20" s="16" customFormat="1">
      <c r="A75" s="14" t="s">
        <v>131</v>
      </c>
      <c r="B75" s="14" t="s">
        <v>319</v>
      </c>
      <c r="C75" s="15" t="s">
        <v>134</v>
      </c>
      <c r="D75" s="15" t="s">
        <v>135</v>
      </c>
      <c r="E75" s="15" t="s">
        <v>136</v>
      </c>
      <c r="F75" s="26">
        <v>456</v>
      </c>
      <c r="G75" s="57" t="s">
        <v>8</v>
      </c>
      <c r="H75" s="64" t="s">
        <v>132</v>
      </c>
      <c r="I75" s="15" t="s">
        <v>391</v>
      </c>
      <c r="J75" s="15" t="s">
        <v>137</v>
      </c>
      <c r="K75" s="26">
        <v>16571</v>
      </c>
      <c r="L75" s="28">
        <v>1</v>
      </c>
      <c r="M75" s="26">
        <v>259</v>
      </c>
      <c r="N75" s="15">
        <v>3061</v>
      </c>
      <c r="O75" s="15">
        <v>3319</v>
      </c>
      <c r="P75" s="27">
        <f t="shared" si="5"/>
        <v>1.5629714561583491E-2</v>
      </c>
      <c r="Q75" s="15" t="s">
        <v>133</v>
      </c>
      <c r="R75" s="15">
        <v>185</v>
      </c>
      <c r="S75" s="15">
        <v>443</v>
      </c>
      <c r="T75" s="69">
        <v>0.56798245614035092</v>
      </c>
    </row>
    <row r="76" spans="1:20" s="16" customFormat="1">
      <c r="A76" s="14" t="s">
        <v>216</v>
      </c>
      <c r="B76" s="14" t="s">
        <v>319</v>
      </c>
      <c r="C76" s="15" t="s">
        <v>72</v>
      </c>
      <c r="D76" s="15" t="s">
        <v>217</v>
      </c>
      <c r="E76" s="15" t="s">
        <v>218</v>
      </c>
      <c r="F76" s="26">
        <v>875</v>
      </c>
      <c r="G76" s="57" t="s">
        <v>221</v>
      </c>
      <c r="H76" s="64" t="s">
        <v>219</v>
      </c>
      <c r="I76" s="15" t="s">
        <v>391</v>
      </c>
      <c r="J76" s="15" t="s">
        <v>220</v>
      </c>
      <c r="K76" s="26">
        <v>16384</v>
      </c>
      <c r="L76" s="28">
        <v>0.72</v>
      </c>
      <c r="M76" s="26">
        <v>554</v>
      </c>
      <c r="N76" s="15">
        <v>5505</v>
      </c>
      <c r="O76" s="15">
        <v>6050</v>
      </c>
      <c r="P76" s="27">
        <f t="shared" si="5"/>
        <v>3.38134765625E-2</v>
      </c>
      <c r="Q76" s="15" t="s">
        <v>133</v>
      </c>
      <c r="R76" s="15">
        <v>247</v>
      </c>
      <c r="S76" s="15">
        <v>794</v>
      </c>
      <c r="T76" s="69">
        <v>0.63314285714285712</v>
      </c>
    </row>
    <row r="77" spans="1:20" s="16" customFormat="1" ht="14.5" customHeight="1">
      <c r="A77" s="14" t="s">
        <v>300</v>
      </c>
      <c r="B77" s="14" t="s">
        <v>319</v>
      </c>
      <c r="C77" s="15" t="s">
        <v>72</v>
      </c>
      <c r="D77" s="15" t="s">
        <v>217</v>
      </c>
      <c r="E77" s="15" t="s">
        <v>302</v>
      </c>
      <c r="F77" s="26">
        <v>470</v>
      </c>
      <c r="G77" s="57" t="s">
        <v>304</v>
      </c>
      <c r="H77" s="64" t="s">
        <v>219</v>
      </c>
      <c r="I77" s="15" t="s">
        <v>391</v>
      </c>
      <c r="J77" s="15" t="s">
        <v>220</v>
      </c>
      <c r="K77" s="26">
        <v>16384</v>
      </c>
      <c r="L77" s="28">
        <v>0.75</v>
      </c>
      <c r="M77" s="26">
        <v>197</v>
      </c>
      <c r="N77" s="15">
        <v>5505</v>
      </c>
      <c r="O77" s="15">
        <v>5701</v>
      </c>
      <c r="P77" s="27">
        <f t="shared" si="5"/>
        <v>1.202392578125E-2</v>
      </c>
      <c r="Q77" s="15" t="s">
        <v>133</v>
      </c>
      <c r="R77" s="15">
        <v>237</v>
      </c>
      <c r="S77" s="15">
        <v>431</v>
      </c>
      <c r="T77" s="69">
        <v>0.41914893617021276</v>
      </c>
    </row>
    <row r="78" spans="1:20" s="16" customFormat="1" ht="14.5" customHeight="1">
      <c r="A78" s="14" t="s">
        <v>301</v>
      </c>
      <c r="B78" s="14" t="s">
        <v>319</v>
      </c>
      <c r="C78" s="15" t="s">
        <v>72</v>
      </c>
      <c r="D78" s="15" t="s">
        <v>217</v>
      </c>
      <c r="E78" s="15" t="s">
        <v>303</v>
      </c>
      <c r="F78" s="26">
        <v>409</v>
      </c>
      <c r="G78" s="57" t="s">
        <v>305</v>
      </c>
      <c r="H78" s="64" t="s">
        <v>219</v>
      </c>
      <c r="I78" s="15" t="s">
        <v>391</v>
      </c>
      <c r="J78" s="15" t="s">
        <v>220</v>
      </c>
      <c r="K78" s="26">
        <v>16384</v>
      </c>
      <c r="L78" s="28">
        <v>0.79</v>
      </c>
      <c r="M78" s="26">
        <v>146</v>
      </c>
      <c r="N78" s="15">
        <v>5505</v>
      </c>
      <c r="O78" s="15">
        <v>5650</v>
      </c>
      <c r="P78" s="27">
        <f t="shared" si="5"/>
        <v>8.9111328125E-3</v>
      </c>
      <c r="Q78" s="15" t="s">
        <v>133</v>
      </c>
      <c r="R78" s="15">
        <v>237</v>
      </c>
      <c r="S78" s="15">
        <v>380</v>
      </c>
      <c r="T78" s="69">
        <v>0.35696821515892418</v>
      </c>
    </row>
    <row r="79" spans="1:20" s="16" customFormat="1" ht="14.5" customHeight="1">
      <c r="A79" s="14" t="s">
        <v>222</v>
      </c>
      <c r="B79" s="14" t="s">
        <v>319</v>
      </c>
      <c r="C79" s="15" t="s">
        <v>70</v>
      </c>
      <c r="D79" s="15" t="s">
        <v>239</v>
      </c>
      <c r="E79" s="15" t="s">
        <v>240</v>
      </c>
      <c r="F79" s="26">
        <v>387</v>
      </c>
      <c r="G79" s="57" t="s">
        <v>241</v>
      </c>
      <c r="H79" s="64" t="s">
        <v>246</v>
      </c>
      <c r="I79" s="15" t="s">
        <v>391</v>
      </c>
      <c r="J79" s="15" t="s">
        <v>247</v>
      </c>
      <c r="K79" s="26">
        <v>271601</v>
      </c>
      <c r="L79" s="28">
        <v>0.93</v>
      </c>
      <c r="M79" s="26">
        <v>374</v>
      </c>
      <c r="N79" s="15">
        <v>251472</v>
      </c>
      <c r="O79" s="15">
        <v>251840</v>
      </c>
      <c r="P79" s="27">
        <f t="shared" ref="P79:P111" si="6">M79/K79</f>
        <v>1.3770199667895184E-3</v>
      </c>
      <c r="Q79" s="15" t="s">
        <v>248</v>
      </c>
      <c r="R79" s="15">
        <v>15</v>
      </c>
      <c r="S79" s="15">
        <v>374</v>
      </c>
      <c r="T79" s="69">
        <v>0.96640826873385011</v>
      </c>
    </row>
    <row r="80" spans="1:20" s="16" customFormat="1">
      <c r="A80" s="14" t="s">
        <v>223</v>
      </c>
      <c r="B80" s="14" t="s">
        <v>319</v>
      </c>
      <c r="C80" s="15" t="s">
        <v>70</v>
      </c>
      <c r="D80" s="15" t="s">
        <v>239</v>
      </c>
      <c r="E80" s="15" t="s">
        <v>254</v>
      </c>
      <c r="F80" s="26">
        <v>394</v>
      </c>
      <c r="G80" s="57" t="s">
        <v>250</v>
      </c>
      <c r="H80" s="64" t="s">
        <v>246</v>
      </c>
      <c r="I80" s="15" t="s">
        <v>391</v>
      </c>
      <c r="J80" s="15" t="s">
        <v>247</v>
      </c>
      <c r="K80" s="26">
        <v>271601</v>
      </c>
      <c r="L80" s="28">
        <v>0.99</v>
      </c>
      <c r="M80" s="26">
        <v>372</v>
      </c>
      <c r="N80" s="15">
        <v>251472</v>
      </c>
      <c r="O80" s="15">
        <v>251842</v>
      </c>
      <c r="P80" s="27">
        <f t="shared" si="6"/>
        <v>1.3696562236516065E-3</v>
      </c>
      <c r="Q80" s="15" t="s">
        <v>248</v>
      </c>
      <c r="R80" s="15">
        <v>15</v>
      </c>
      <c r="S80" s="15">
        <v>386</v>
      </c>
      <c r="T80" s="69">
        <v>0.9441624365482234</v>
      </c>
    </row>
    <row r="81" spans="1:20" s="16" customFormat="1" ht="14.5" customHeight="1">
      <c r="A81" s="14" t="s">
        <v>224</v>
      </c>
      <c r="B81" s="14" t="s">
        <v>319</v>
      </c>
      <c r="C81" s="15" t="s">
        <v>70</v>
      </c>
      <c r="D81" s="15" t="s">
        <v>239</v>
      </c>
      <c r="E81" s="15" t="s">
        <v>255</v>
      </c>
      <c r="F81" s="26">
        <v>394</v>
      </c>
      <c r="G81" s="57" t="s">
        <v>250</v>
      </c>
      <c r="H81" s="64" t="s">
        <v>246</v>
      </c>
      <c r="I81" s="15" t="s">
        <v>391</v>
      </c>
      <c r="J81" s="15" t="s">
        <v>247</v>
      </c>
      <c r="K81" s="26">
        <v>271601</v>
      </c>
      <c r="L81" s="28">
        <v>0.99</v>
      </c>
      <c r="M81" s="26">
        <v>372</v>
      </c>
      <c r="N81" s="15">
        <v>251472</v>
      </c>
      <c r="O81" s="15">
        <v>251842</v>
      </c>
      <c r="P81" s="27">
        <f t="shared" si="6"/>
        <v>1.3696562236516065E-3</v>
      </c>
      <c r="Q81" s="15" t="s">
        <v>248</v>
      </c>
      <c r="R81" s="15">
        <v>15</v>
      </c>
      <c r="S81" s="15">
        <v>386</v>
      </c>
      <c r="T81" s="69">
        <v>0.9441624365482234</v>
      </c>
    </row>
    <row r="82" spans="1:20" s="16" customFormat="1" ht="14.5" customHeight="1">
      <c r="A82" s="14" t="s">
        <v>225</v>
      </c>
      <c r="B82" s="14" t="s">
        <v>319</v>
      </c>
      <c r="C82" s="15" t="s">
        <v>70</v>
      </c>
      <c r="D82" s="15" t="s">
        <v>239</v>
      </c>
      <c r="E82" s="15" t="s">
        <v>249</v>
      </c>
      <c r="F82" s="26">
        <v>394</v>
      </c>
      <c r="G82" s="57" t="s">
        <v>250</v>
      </c>
      <c r="H82" s="64" t="s">
        <v>246</v>
      </c>
      <c r="I82" s="15" t="s">
        <v>391</v>
      </c>
      <c r="J82" s="15" t="s">
        <v>247</v>
      </c>
      <c r="K82" s="26">
        <v>271601</v>
      </c>
      <c r="L82" s="28">
        <v>0.99</v>
      </c>
      <c r="M82" s="26">
        <v>372</v>
      </c>
      <c r="N82" s="15">
        <v>251472</v>
      </c>
      <c r="O82" s="15">
        <v>251842</v>
      </c>
      <c r="P82" s="27">
        <f t="shared" si="6"/>
        <v>1.3696562236516065E-3</v>
      </c>
      <c r="Q82" s="15" t="s">
        <v>248</v>
      </c>
      <c r="R82" s="15">
        <v>15</v>
      </c>
      <c r="S82" s="15">
        <v>386</v>
      </c>
      <c r="T82" s="69">
        <v>0.9441624365482234</v>
      </c>
    </row>
    <row r="83" spans="1:20" s="16" customFormat="1" ht="14.5" customHeight="1">
      <c r="A83" s="14" t="s">
        <v>226</v>
      </c>
      <c r="B83" s="14" t="s">
        <v>319</v>
      </c>
      <c r="C83" s="15" t="s">
        <v>70</v>
      </c>
      <c r="D83" s="15" t="s">
        <v>239</v>
      </c>
      <c r="E83" s="15" t="s">
        <v>242</v>
      </c>
      <c r="F83" s="26">
        <v>395</v>
      </c>
      <c r="G83" s="57" t="s">
        <v>243</v>
      </c>
      <c r="H83" s="64" t="s">
        <v>246</v>
      </c>
      <c r="I83" s="15" t="s">
        <v>391</v>
      </c>
      <c r="J83" s="15" t="s">
        <v>247</v>
      </c>
      <c r="K83" s="26">
        <v>271601</v>
      </c>
      <c r="L83" s="28">
        <v>0.99</v>
      </c>
      <c r="M83" s="26">
        <v>362</v>
      </c>
      <c r="N83" s="15">
        <v>251475</v>
      </c>
      <c r="O83" s="15">
        <v>251835</v>
      </c>
      <c r="P83" s="27">
        <f t="shared" si="6"/>
        <v>1.3328375079620473E-3</v>
      </c>
      <c r="Q83" s="15" t="s">
        <v>248</v>
      </c>
      <c r="R83" s="15">
        <v>18</v>
      </c>
      <c r="S83" s="15">
        <v>379</v>
      </c>
      <c r="T83" s="69">
        <v>0.91645569620253164</v>
      </c>
    </row>
    <row r="84" spans="1:20" s="16" customFormat="1" ht="14.5" customHeight="1">
      <c r="A84" s="14" t="s">
        <v>227</v>
      </c>
      <c r="B84" s="14" t="s">
        <v>319</v>
      </c>
      <c r="C84" s="15" t="s">
        <v>70</v>
      </c>
      <c r="D84" s="15" t="s">
        <v>239</v>
      </c>
      <c r="E84" s="15" t="s">
        <v>249</v>
      </c>
      <c r="F84" s="26">
        <v>394</v>
      </c>
      <c r="G84" s="57" t="s">
        <v>250</v>
      </c>
      <c r="H84" s="64" t="s">
        <v>246</v>
      </c>
      <c r="I84" s="15" t="s">
        <v>391</v>
      </c>
      <c r="J84" s="15" t="s">
        <v>247</v>
      </c>
      <c r="K84" s="26">
        <v>271601</v>
      </c>
      <c r="L84" s="28">
        <v>0.99</v>
      </c>
      <c r="M84" s="26">
        <v>372</v>
      </c>
      <c r="N84" s="15">
        <v>251472</v>
      </c>
      <c r="O84" s="15">
        <v>251842</v>
      </c>
      <c r="P84" s="27">
        <f t="shared" si="6"/>
        <v>1.3696562236516065E-3</v>
      </c>
      <c r="Q84" s="15" t="s">
        <v>248</v>
      </c>
      <c r="R84" s="15">
        <v>15</v>
      </c>
      <c r="S84" s="15">
        <v>386</v>
      </c>
      <c r="T84" s="69">
        <v>0.9441624365482234</v>
      </c>
    </row>
    <row r="85" spans="1:20" s="16" customFormat="1" ht="14.5" customHeight="1">
      <c r="A85" s="14" t="s">
        <v>228</v>
      </c>
      <c r="B85" s="14" t="s">
        <v>319</v>
      </c>
      <c r="C85" s="15" t="s">
        <v>70</v>
      </c>
      <c r="D85" s="15" t="s">
        <v>244</v>
      </c>
      <c r="E85" s="15" t="s">
        <v>256</v>
      </c>
      <c r="F85" s="26">
        <v>395</v>
      </c>
      <c r="G85" s="57" t="s">
        <v>243</v>
      </c>
      <c r="H85" s="64" t="s">
        <v>246</v>
      </c>
      <c r="I85" s="15" t="s">
        <v>391</v>
      </c>
      <c r="J85" s="15" t="s">
        <v>247</v>
      </c>
      <c r="K85" s="26">
        <v>271601</v>
      </c>
      <c r="L85" s="28">
        <v>0.99</v>
      </c>
      <c r="M85" s="26">
        <v>372</v>
      </c>
      <c r="N85" s="15">
        <v>251472</v>
      </c>
      <c r="O85" s="15">
        <v>251842</v>
      </c>
      <c r="P85" s="27">
        <f t="shared" si="6"/>
        <v>1.3696562236516065E-3</v>
      </c>
      <c r="Q85" s="15" t="s">
        <v>248</v>
      </c>
      <c r="R85" s="15">
        <v>16</v>
      </c>
      <c r="S85" s="15">
        <v>387</v>
      </c>
      <c r="T85" s="69">
        <v>0.9417721518987342</v>
      </c>
    </row>
    <row r="86" spans="1:20" s="16" customFormat="1" ht="14.5" customHeight="1">
      <c r="A86" s="14" t="s">
        <v>229</v>
      </c>
      <c r="B86" s="14" t="s">
        <v>319</v>
      </c>
      <c r="C86" s="15" t="s">
        <v>70</v>
      </c>
      <c r="D86" s="15" t="s">
        <v>244</v>
      </c>
      <c r="E86" s="15" t="s">
        <v>257</v>
      </c>
      <c r="F86" s="26">
        <v>394</v>
      </c>
      <c r="G86" s="57" t="s">
        <v>250</v>
      </c>
      <c r="H86" s="64" t="s">
        <v>246</v>
      </c>
      <c r="I86" s="15" t="s">
        <v>391</v>
      </c>
      <c r="J86" s="15" t="s">
        <v>247</v>
      </c>
      <c r="K86" s="26">
        <v>271601</v>
      </c>
      <c r="L86" s="28">
        <v>0.99</v>
      </c>
      <c r="M86" s="26">
        <v>372</v>
      </c>
      <c r="N86" s="15">
        <v>251472</v>
      </c>
      <c r="O86" s="15">
        <v>251842</v>
      </c>
      <c r="P86" s="27">
        <f t="shared" si="6"/>
        <v>1.3696562236516065E-3</v>
      </c>
      <c r="Q86" s="15" t="s">
        <v>248</v>
      </c>
      <c r="R86" s="15">
        <v>15</v>
      </c>
      <c r="S86" s="15">
        <v>386</v>
      </c>
      <c r="T86" s="69">
        <v>0.9441624365482234</v>
      </c>
    </row>
    <row r="87" spans="1:20" s="16" customFormat="1" ht="14.5" customHeight="1">
      <c r="A87" s="14" t="s">
        <v>230</v>
      </c>
      <c r="B87" s="14" t="s">
        <v>319</v>
      </c>
      <c r="C87" s="15" t="s">
        <v>70</v>
      </c>
      <c r="D87" s="15" t="s">
        <v>244</v>
      </c>
      <c r="E87" s="15" t="s">
        <v>252</v>
      </c>
      <c r="F87" s="26">
        <v>395</v>
      </c>
      <c r="G87" s="57" t="s">
        <v>243</v>
      </c>
      <c r="H87" s="64" t="s">
        <v>246</v>
      </c>
      <c r="I87" s="15" t="s">
        <v>391</v>
      </c>
      <c r="J87" s="15" t="s">
        <v>247</v>
      </c>
      <c r="K87" s="26">
        <v>271601</v>
      </c>
      <c r="L87" s="28">
        <v>0.99</v>
      </c>
      <c r="M87" s="26">
        <v>373</v>
      </c>
      <c r="N87" s="15">
        <v>251472</v>
      </c>
      <c r="O87" s="15">
        <v>251842</v>
      </c>
      <c r="P87" s="27">
        <f t="shared" si="6"/>
        <v>1.3733380952205625E-3</v>
      </c>
      <c r="Q87" s="15" t="s">
        <v>248</v>
      </c>
      <c r="R87" s="15">
        <v>15</v>
      </c>
      <c r="S87" s="15">
        <v>387</v>
      </c>
      <c r="T87" s="69">
        <v>0.94430379746835447</v>
      </c>
    </row>
    <row r="88" spans="1:20" s="16" customFormat="1" ht="14.5" customHeight="1">
      <c r="A88" s="14" t="s">
        <v>231</v>
      </c>
      <c r="B88" s="14" t="s">
        <v>319</v>
      </c>
      <c r="C88" s="15" t="s">
        <v>70</v>
      </c>
      <c r="D88" s="15" t="s">
        <v>244</v>
      </c>
      <c r="E88" s="15" t="s">
        <v>251</v>
      </c>
      <c r="F88" s="26">
        <v>395</v>
      </c>
      <c r="G88" s="57" t="s">
        <v>243</v>
      </c>
      <c r="H88" s="64" t="s">
        <v>246</v>
      </c>
      <c r="I88" s="15" t="s">
        <v>391</v>
      </c>
      <c r="J88" s="15" t="s">
        <v>247</v>
      </c>
      <c r="K88" s="26">
        <v>271601</v>
      </c>
      <c r="L88" s="28">
        <v>0.99</v>
      </c>
      <c r="M88" s="26">
        <v>373</v>
      </c>
      <c r="N88" s="15">
        <v>251472</v>
      </c>
      <c r="O88" s="15">
        <v>251842</v>
      </c>
      <c r="P88" s="27">
        <f t="shared" si="6"/>
        <v>1.3733380952205625E-3</v>
      </c>
      <c r="Q88" s="15" t="s">
        <v>248</v>
      </c>
      <c r="R88" s="15">
        <v>15</v>
      </c>
      <c r="S88" s="15">
        <v>387</v>
      </c>
      <c r="T88" s="69">
        <v>0.94430379746835447</v>
      </c>
    </row>
    <row r="89" spans="1:20" s="16" customFormat="1" ht="14.5" customHeight="1">
      <c r="A89" s="14" t="s">
        <v>232</v>
      </c>
      <c r="B89" s="14" t="s">
        <v>319</v>
      </c>
      <c r="C89" s="15" t="s">
        <v>70</v>
      </c>
      <c r="D89" s="15" t="s">
        <v>244</v>
      </c>
      <c r="E89" s="15" t="s">
        <v>258</v>
      </c>
      <c r="F89" s="26">
        <v>394</v>
      </c>
      <c r="G89" s="57" t="s">
        <v>250</v>
      </c>
      <c r="H89" s="64" t="s">
        <v>246</v>
      </c>
      <c r="I89" s="15" t="s">
        <v>391</v>
      </c>
      <c r="J89" s="15" t="s">
        <v>247</v>
      </c>
      <c r="K89" s="26">
        <v>271601</v>
      </c>
      <c r="L89" s="28">
        <v>0.99</v>
      </c>
      <c r="M89" s="26">
        <v>372</v>
      </c>
      <c r="N89" s="15">
        <v>251472</v>
      </c>
      <c r="O89" s="15">
        <v>251842</v>
      </c>
      <c r="P89" s="27">
        <f t="shared" si="6"/>
        <v>1.3696562236516065E-3</v>
      </c>
      <c r="Q89" s="15" t="s">
        <v>248</v>
      </c>
      <c r="R89" s="15">
        <v>15</v>
      </c>
      <c r="S89" s="15">
        <v>386</v>
      </c>
      <c r="T89" s="69">
        <v>0.9441624365482234</v>
      </c>
    </row>
    <row r="90" spans="1:20" s="16" customFormat="1" ht="14.5" customHeight="1">
      <c r="A90" s="14" t="s">
        <v>233</v>
      </c>
      <c r="B90" s="14" t="s">
        <v>319</v>
      </c>
      <c r="C90" s="15" t="s">
        <v>70</v>
      </c>
      <c r="D90" s="15" t="s">
        <v>244</v>
      </c>
      <c r="E90" s="15" t="s">
        <v>259</v>
      </c>
      <c r="F90" s="26">
        <v>394</v>
      </c>
      <c r="G90" s="57" t="s">
        <v>250</v>
      </c>
      <c r="H90" s="64" t="s">
        <v>246</v>
      </c>
      <c r="I90" s="15" t="s">
        <v>391</v>
      </c>
      <c r="J90" s="15" t="s">
        <v>247</v>
      </c>
      <c r="K90" s="26">
        <v>271601</v>
      </c>
      <c r="L90" s="28">
        <v>0.99</v>
      </c>
      <c r="M90" s="26">
        <v>372</v>
      </c>
      <c r="N90" s="15">
        <v>251472</v>
      </c>
      <c r="O90" s="15">
        <v>251842</v>
      </c>
      <c r="P90" s="27">
        <f t="shared" si="6"/>
        <v>1.3696562236516065E-3</v>
      </c>
      <c r="Q90" s="15" t="s">
        <v>248</v>
      </c>
      <c r="R90" s="15">
        <v>15</v>
      </c>
      <c r="S90" s="15">
        <v>386</v>
      </c>
      <c r="T90" s="69">
        <v>0.9441624365482234</v>
      </c>
    </row>
    <row r="91" spans="1:20" s="16" customFormat="1" ht="14.5" customHeight="1">
      <c r="A91" s="14" t="s">
        <v>234</v>
      </c>
      <c r="B91" s="14" t="s">
        <v>319</v>
      </c>
      <c r="C91" s="15" t="s">
        <v>70</v>
      </c>
      <c r="D91" s="15" t="s">
        <v>244</v>
      </c>
      <c r="E91" s="15" t="s">
        <v>262</v>
      </c>
      <c r="F91" s="26">
        <v>395</v>
      </c>
      <c r="G91" s="57" t="s">
        <v>243</v>
      </c>
      <c r="H91" s="64" t="s">
        <v>246</v>
      </c>
      <c r="I91" s="15" t="s">
        <v>391</v>
      </c>
      <c r="J91" s="15" t="s">
        <v>247</v>
      </c>
      <c r="K91" s="26">
        <v>271601</v>
      </c>
      <c r="L91" s="28">
        <v>0.99</v>
      </c>
      <c r="M91" s="26">
        <v>381</v>
      </c>
      <c r="N91" s="15">
        <v>251472</v>
      </c>
      <c r="O91" s="15">
        <v>251851</v>
      </c>
      <c r="P91" s="27">
        <f t="shared" si="6"/>
        <v>1.40279306777221E-3</v>
      </c>
      <c r="Q91" s="15" t="s">
        <v>248</v>
      </c>
      <c r="R91" s="15">
        <v>15</v>
      </c>
      <c r="S91" s="15">
        <v>395</v>
      </c>
      <c r="T91" s="69">
        <v>0.96455696202531649</v>
      </c>
    </row>
    <row r="92" spans="1:20" s="16" customFormat="1" ht="14.5" customHeight="1">
      <c r="A92" s="14" t="s">
        <v>235</v>
      </c>
      <c r="B92" s="14" t="s">
        <v>319</v>
      </c>
      <c r="C92" s="15" t="s">
        <v>70</v>
      </c>
      <c r="D92" s="15" t="s">
        <v>244</v>
      </c>
      <c r="E92" s="15" t="s">
        <v>260</v>
      </c>
      <c r="F92" s="26">
        <v>394</v>
      </c>
      <c r="G92" s="57" t="s">
        <v>250</v>
      </c>
      <c r="H92" s="64" t="s">
        <v>246</v>
      </c>
      <c r="I92" s="15" t="s">
        <v>391</v>
      </c>
      <c r="J92" s="15" t="s">
        <v>247</v>
      </c>
      <c r="K92" s="26">
        <v>271601</v>
      </c>
      <c r="L92" s="28">
        <v>0.99</v>
      </c>
      <c r="M92" s="26">
        <v>372</v>
      </c>
      <c r="N92" s="15">
        <v>251472</v>
      </c>
      <c r="O92" s="15">
        <v>251842</v>
      </c>
      <c r="P92" s="27">
        <f t="shared" si="6"/>
        <v>1.3696562236516065E-3</v>
      </c>
      <c r="Q92" s="15" t="s">
        <v>248</v>
      </c>
      <c r="R92" s="15">
        <v>15</v>
      </c>
      <c r="S92" s="15">
        <v>386</v>
      </c>
      <c r="T92" s="69">
        <v>0.9441624365482234</v>
      </c>
    </row>
    <row r="93" spans="1:20" s="16" customFormat="1">
      <c r="A93" s="14" t="s">
        <v>236</v>
      </c>
      <c r="B93" s="14" t="s">
        <v>319</v>
      </c>
      <c r="C93" s="15" t="s">
        <v>70</v>
      </c>
      <c r="D93" s="15" t="s">
        <v>244</v>
      </c>
      <c r="E93" s="15" t="s">
        <v>261</v>
      </c>
      <c r="F93" s="26">
        <v>394</v>
      </c>
      <c r="G93" s="57" t="s">
        <v>250</v>
      </c>
      <c r="H93" s="64" t="s">
        <v>246</v>
      </c>
      <c r="I93" s="15" t="s">
        <v>391</v>
      </c>
      <c r="J93" s="15" t="s">
        <v>247</v>
      </c>
      <c r="K93" s="26">
        <v>271601</v>
      </c>
      <c r="L93" s="28">
        <v>0.99</v>
      </c>
      <c r="M93" s="26">
        <v>372</v>
      </c>
      <c r="N93" s="15">
        <v>251472</v>
      </c>
      <c r="O93" s="15">
        <v>251842</v>
      </c>
      <c r="P93" s="27">
        <f t="shared" si="6"/>
        <v>1.3696562236516065E-3</v>
      </c>
      <c r="Q93" s="15" t="s">
        <v>248</v>
      </c>
      <c r="R93" s="15">
        <v>15</v>
      </c>
      <c r="S93" s="15">
        <v>386</v>
      </c>
      <c r="T93" s="69">
        <v>0.9441624365482234</v>
      </c>
    </row>
    <row r="94" spans="1:20" s="16" customFormat="1">
      <c r="A94" s="14" t="s">
        <v>237</v>
      </c>
      <c r="B94" s="14" t="s">
        <v>319</v>
      </c>
      <c r="C94" s="15" t="s">
        <v>70</v>
      </c>
      <c r="D94" s="15" t="s">
        <v>244</v>
      </c>
      <c r="E94" s="15" t="s">
        <v>253</v>
      </c>
      <c r="F94" s="26">
        <v>396</v>
      </c>
      <c r="G94" s="57" t="s">
        <v>263</v>
      </c>
      <c r="H94" s="64" t="s">
        <v>246</v>
      </c>
      <c r="I94" s="15" t="s">
        <v>391</v>
      </c>
      <c r="J94" s="15" t="s">
        <v>247</v>
      </c>
      <c r="K94" s="26">
        <v>271601</v>
      </c>
      <c r="L94" s="28">
        <v>0.99</v>
      </c>
      <c r="M94" s="26">
        <v>373</v>
      </c>
      <c r="N94" s="15">
        <v>251472</v>
      </c>
      <c r="O94" s="15">
        <v>251842</v>
      </c>
      <c r="P94" s="27">
        <f t="shared" si="6"/>
        <v>1.3733380952205625E-3</v>
      </c>
      <c r="Q94" s="15" t="s">
        <v>248</v>
      </c>
      <c r="R94" s="15">
        <v>16</v>
      </c>
      <c r="S94" s="15">
        <v>388</v>
      </c>
      <c r="T94" s="69">
        <v>0.94191919191919193</v>
      </c>
    </row>
    <row r="95" spans="1:20" s="16" customFormat="1">
      <c r="A95" s="14" t="s">
        <v>238</v>
      </c>
      <c r="B95" s="14" t="s">
        <v>319</v>
      </c>
      <c r="C95" s="15" t="s">
        <v>70</v>
      </c>
      <c r="D95" s="15" t="s">
        <v>244</v>
      </c>
      <c r="E95" s="15" t="s">
        <v>245</v>
      </c>
      <c r="F95" s="26">
        <v>395</v>
      </c>
      <c r="G95" s="57" t="s">
        <v>243</v>
      </c>
      <c r="H95" s="64" t="s">
        <v>246</v>
      </c>
      <c r="I95" s="15" t="s">
        <v>391</v>
      </c>
      <c r="J95" s="15" t="s">
        <v>247</v>
      </c>
      <c r="K95" s="26">
        <v>271601</v>
      </c>
      <c r="L95" s="28">
        <v>0.99</v>
      </c>
      <c r="M95" s="26">
        <v>372</v>
      </c>
      <c r="N95" s="15">
        <v>251472</v>
      </c>
      <c r="O95" s="15">
        <v>251842</v>
      </c>
      <c r="P95" s="27">
        <f t="shared" si="6"/>
        <v>1.3696562236516065E-3</v>
      </c>
      <c r="Q95" s="15" t="s">
        <v>248</v>
      </c>
      <c r="R95" s="15">
        <v>16</v>
      </c>
      <c r="S95" s="15">
        <v>387</v>
      </c>
      <c r="T95" s="69">
        <v>0.9417721518987342</v>
      </c>
    </row>
    <row r="96" spans="1:20" s="16" customFormat="1">
      <c r="A96" s="14" t="s">
        <v>264</v>
      </c>
      <c r="B96" s="14" t="s">
        <v>319</v>
      </c>
      <c r="C96" s="15" t="s">
        <v>70</v>
      </c>
      <c r="D96" s="15" t="s">
        <v>265</v>
      </c>
      <c r="E96" s="15" t="s">
        <v>266</v>
      </c>
      <c r="F96" s="26">
        <v>4514</v>
      </c>
      <c r="G96" s="57" t="s">
        <v>8</v>
      </c>
      <c r="H96" s="64" t="s">
        <v>267</v>
      </c>
      <c r="I96" s="15" t="s">
        <v>391</v>
      </c>
      <c r="J96" s="15" t="s">
        <v>268</v>
      </c>
      <c r="K96" s="26">
        <v>5298</v>
      </c>
      <c r="L96" s="28">
        <v>0.99</v>
      </c>
      <c r="M96" s="26">
        <v>359</v>
      </c>
      <c r="N96" s="15">
        <v>1997</v>
      </c>
      <c r="O96" s="15">
        <v>2355</v>
      </c>
      <c r="P96" s="27">
        <f t="shared" si="6"/>
        <v>6.7761419403548503E-2</v>
      </c>
      <c r="Q96" s="15" t="s">
        <v>36</v>
      </c>
      <c r="R96" s="15">
        <v>1</v>
      </c>
      <c r="S96" s="15">
        <v>359</v>
      </c>
      <c r="T96" s="69">
        <v>7.9530350022153307E-2</v>
      </c>
    </row>
    <row r="97" spans="1:20" s="16" customFormat="1">
      <c r="A97" s="14" t="s">
        <v>264</v>
      </c>
      <c r="B97" s="14"/>
      <c r="C97" s="15" t="s">
        <v>70</v>
      </c>
      <c r="D97" s="15" t="s">
        <v>265</v>
      </c>
      <c r="E97" s="15" t="s">
        <v>266</v>
      </c>
      <c r="F97" s="26">
        <v>4514</v>
      </c>
      <c r="G97" s="57" t="s">
        <v>8</v>
      </c>
      <c r="H97" s="64" t="s">
        <v>267</v>
      </c>
      <c r="I97" s="15" t="s">
        <v>391</v>
      </c>
      <c r="J97" s="15" t="s">
        <v>268</v>
      </c>
      <c r="K97" s="26">
        <v>5298</v>
      </c>
      <c r="L97" s="28">
        <v>0.97</v>
      </c>
      <c r="M97" s="26">
        <v>265</v>
      </c>
      <c r="N97" s="15">
        <v>3063</v>
      </c>
      <c r="O97" s="15">
        <v>2803</v>
      </c>
      <c r="P97" s="27">
        <f t="shared" si="6"/>
        <v>5.0018875047187619E-2</v>
      </c>
      <c r="Q97" s="15" t="s">
        <v>36</v>
      </c>
      <c r="R97" s="15">
        <v>359</v>
      </c>
      <c r="S97" s="15">
        <v>623</v>
      </c>
      <c r="T97" s="69">
        <v>5.8706247230837394E-2</v>
      </c>
    </row>
    <row r="98" spans="1:20" s="16" customFormat="1">
      <c r="A98" s="14" t="s">
        <v>264</v>
      </c>
      <c r="B98" s="14"/>
      <c r="C98" s="15" t="s">
        <v>70</v>
      </c>
      <c r="D98" s="15" t="s">
        <v>265</v>
      </c>
      <c r="E98" s="15" t="s">
        <v>266</v>
      </c>
      <c r="F98" s="26">
        <v>4514</v>
      </c>
      <c r="G98" s="57" t="s">
        <v>8</v>
      </c>
      <c r="H98" s="64" t="s">
        <v>309</v>
      </c>
      <c r="I98" s="15" t="s">
        <v>391</v>
      </c>
      <c r="J98" s="15" t="s">
        <v>310</v>
      </c>
      <c r="K98" s="26">
        <v>4160</v>
      </c>
      <c r="L98" s="28">
        <v>0.67</v>
      </c>
      <c r="M98" s="26">
        <v>1928</v>
      </c>
      <c r="N98" s="29">
        <v>759</v>
      </c>
      <c r="O98" s="29">
        <v>2651</v>
      </c>
      <c r="P98" s="27">
        <f t="shared" si="6"/>
        <v>0.46346153846153848</v>
      </c>
      <c r="Q98" s="15" t="s">
        <v>311</v>
      </c>
      <c r="R98" s="15">
        <v>550</v>
      </c>
      <c r="S98" s="15">
        <v>2439</v>
      </c>
      <c r="T98" s="69">
        <v>0.42711564023039433</v>
      </c>
    </row>
    <row r="99" spans="1:20" s="16" customFormat="1">
      <c r="A99" s="14" t="s">
        <v>264</v>
      </c>
      <c r="B99" s="14"/>
      <c r="C99" s="15" t="s">
        <v>70</v>
      </c>
      <c r="D99" s="15" t="s">
        <v>265</v>
      </c>
      <c r="E99" s="15" t="s">
        <v>266</v>
      </c>
      <c r="F99" s="26">
        <v>4514</v>
      </c>
      <c r="G99" s="57" t="s">
        <v>8</v>
      </c>
      <c r="H99" s="64" t="s">
        <v>309</v>
      </c>
      <c r="I99" s="15" t="s">
        <v>391</v>
      </c>
      <c r="J99" s="15" t="s">
        <v>310</v>
      </c>
      <c r="K99" s="26">
        <v>4160</v>
      </c>
      <c r="L99" s="28">
        <v>0.73</v>
      </c>
      <c r="M99" s="26">
        <v>332</v>
      </c>
      <c r="N99" s="29">
        <v>3588</v>
      </c>
      <c r="O99" s="29">
        <v>3919</v>
      </c>
      <c r="P99" s="27">
        <f t="shared" si="6"/>
        <v>7.9807692307692302E-2</v>
      </c>
      <c r="Q99" s="15" t="s">
        <v>311</v>
      </c>
      <c r="R99" s="15">
        <v>3364</v>
      </c>
      <c r="S99" s="15">
        <v>3695</v>
      </c>
      <c r="T99" s="69">
        <v>7.3548958794860439E-2</v>
      </c>
    </row>
    <row r="100" spans="1:20" s="16" customFormat="1">
      <c r="A100" s="14" t="s">
        <v>269</v>
      </c>
      <c r="B100" s="14" t="s">
        <v>319</v>
      </c>
      <c r="C100" s="15" t="s">
        <v>70</v>
      </c>
      <c r="D100" s="15" t="s">
        <v>270</v>
      </c>
      <c r="E100" s="15" t="s">
        <v>271</v>
      </c>
      <c r="F100" s="26">
        <v>538</v>
      </c>
      <c r="G100" s="57" t="s">
        <v>272</v>
      </c>
      <c r="H100" s="64" t="s">
        <v>273</v>
      </c>
      <c r="I100" s="15" t="s">
        <v>391</v>
      </c>
      <c r="J100" s="15" t="s">
        <v>274</v>
      </c>
      <c r="K100" s="26">
        <v>1815</v>
      </c>
      <c r="L100" s="28">
        <v>0.86</v>
      </c>
      <c r="M100" s="26">
        <v>162</v>
      </c>
      <c r="N100" s="15">
        <v>1594</v>
      </c>
      <c r="O100" s="15">
        <v>1433</v>
      </c>
      <c r="P100" s="27">
        <f t="shared" si="6"/>
        <v>8.9256198347107435E-2</v>
      </c>
      <c r="Q100" s="15" t="s">
        <v>37</v>
      </c>
      <c r="R100" s="15">
        <v>37</v>
      </c>
      <c r="S100" s="15">
        <v>194</v>
      </c>
      <c r="T100" s="69">
        <v>0.30111524163568776</v>
      </c>
    </row>
    <row r="101" spans="1:20" s="16" customFormat="1">
      <c r="A101" s="14" t="s">
        <v>324</v>
      </c>
      <c r="B101" s="14" t="s">
        <v>319</v>
      </c>
      <c r="C101" s="15" t="s">
        <v>71</v>
      </c>
      <c r="D101" s="15" t="s">
        <v>325</v>
      </c>
      <c r="E101" s="15" t="s">
        <v>326</v>
      </c>
      <c r="F101" s="26">
        <v>1563</v>
      </c>
      <c r="G101" s="57" t="s">
        <v>8</v>
      </c>
      <c r="H101" s="64" t="s">
        <v>327</v>
      </c>
      <c r="I101" s="15" t="s">
        <v>391</v>
      </c>
      <c r="J101" s="15" t="s">
        <v>328</v>
      </c>
      <c r="K101" s="26">
        <v>491515</v>
      </c>
      <c r="L101" s="28">
        <v>0.99</v>
      </c>
      <c r="M101" s="26">
        <v>1563</v>
      </c>
      <c r="N101" s="15">
        <v>159429</v>
      </c>
      <c r="O101" s="15">
        <v>160986</v>
      </c>
      <c r="P101" s="27">
        <f t="shared" si="6"/>
        <v>3.1799639888914887E-3</v>
      </c>
      <c r="Q101" s="15" t="s">
        <v>248</v>
      </c>
      <c r="R101" s="15">
        <v>1</v>
      </c>
      <c r="S101" s="15">
        <v>1563</v>
      </c>
      <c r="T101" s="69">
        <v>1</v>
      </c>
    </row>
    <row r="102" spans="1:20" s="16" customFormat="1">
      <c r="A102" s="14" t="s">
        <v>329</v>
      </c>
      <c r="B102" s="14" t="s">
        <v>319</v>
      </c>
      <c r="C102" s="15" t="s">
        <v>330</v>
      </c>
      <c r="D102" s="15" t="s">
        <v>331</v>
      </c>
      <c r="E102" s="15" t="s">
        <v>332</v>
      </c>
      <c r="F102" s="26">
        <v>860</v>
      </c>
      <c r="G102" s="57" t="s">
        <v>333</v>
      </c>
      <c r="H102" s="64" t="s">
        <v>334</v>
      </c>
      <c r="I102" s="15" t="s">
        <v>391</v>
      </c>
      <c r="J102" s="15" t="s">
        <v>335</v>
      </c>
      <c r="K102" s="26">
        <v>570354</v>
      </c>
      <c r="L102" s="28">
        <v>0.98</v>
      </c>
      <c r="M102" s="26">
        <v>860</v>
      </c>
      <c r="N102" s="15">
        <v>476260</v>
      </c>
      <c r="O102" s="15">
        <v>477130</v>
      </c>
      <c r="P102" s="27">
        <f t="shared" si="6"/>
        <v>1.5078354846288446E-3</v>
      </c>
      <c r="Q102" s="15" t="s">
        <v>248</v>
      </c>
      <c r="R102" s="15">
        <v>1</v>
      </c>
      <c r="S102" s="15">
        <v>860</v>
      </c>
      <c r="T102" s="69">
        <v>1</v>
      </c>
    </row>
    <row r="103" spans="1:20" s="16" customFormat="1">
      <c r="A103" s="14" t="s">
        <v>336</v>
      </c>
      <c r="B103" s="14" t="s">
        <v>319</v>
      </c>
      <c r="C103" s="15" t="s">
        <v>71</v>
      </c>
      <c r="D103" s="15" t="s">
        <v>337</v>
      </c>
      <c r="E103" s="15" t="s">
        <v>338</v>
      </c>
      <c r="F103" s="26">
        <v>1406</v>
      </c>
      <c r="G103" s="57" t="s">
        <v>339</v>
      </c>
      <c r="H103" s="64" t="s">
        <v>340</v>
      </c>
      <c r="I103" s="15" t="s">
        <v>391</v>
      </c>
      <c r="J103" s="15" t="s">
        <v>341</v>
      </c>
      <c r="K103" s="26">
        <v>151736</v>
      </c>
      <c r="L103" s="28">
        <v>1</v>
      </c>
      <c r="M103" s="26">
        <v>713</v>
      </c>
      <c r="N103" s="15">
        <v>87177</v>
      </c>
      <c r="O103" s="15">
        <v>86465</v>
      </c>
      <c r="P103" s="27">
        <f t="shared" si="6"/>
        <v>4.6989508093003641E-3</v>
      </c>
      <c r="Q103" s="15" t="s">
        <v>342</v>
      </c>
      <c r="R103" s="15">
        <v>694</v>
      </c>
      <c r="S103" s="15">
        <v>1406</v>
      </c>
      <c r="T103" s="69">
        <v>0.50711237553342814</v>
      </c>
    </row>
    <row r="104" spans="1:20" s="16" customFormat="1">
      <c r="A104" s="14" t="s">
        <v>343</v>
      </c>
      <c r="B104" s="14" t="s">
        <v>319</v>
      </c>
      <c r="C104" s="15" t="s">
        <v>344</v>
      </c>
      <c r="D104" s="15" t="s">
        <v>345</v>
      </c>
      <c r="E104" s="15" t="s">
        <v>346</v>
      </c>
      <c r="F104" s="26">
        <v>1337</v>
      </c>
      <c r="G104" s="57" t="s">
        <v>349</v>
      </c>
      <c r="H104" s="64" t="s">
        <v>347</v>
      </c>
      <c r="I104" s="15" t="s">
        <v>391</v>
      </c>
      <c r="J104" s="15" t="s">
        <v>348</v>
      </c>
      <c r="K104" s="26">
        <v>4775122</v>
      </c>
      <c r="L104" s="28">
        <v>0.98</v>
      </c>
      <c r="M104" s="26">
        <v>122</v>
      </c>
      <c r="N104" s="15">
        <v>903847</v>
      </c>
      <c r="O104" s="15">
        <v>903726</v>
      </c>
      <c r="P104" s="27">
        <f t="shared" si="6"/>
        <v>2.5549085447450346E-5</v>
      </c>
      <c r="Q104" s="15" t="s">
        <v>350</v>
      </c>
      <c r="R104" s="15">
        <v>1</v>
      </c>
      <c r="S104" s="15">
        <v>122</v>
      </c>
      <c r="T104" s="69">
        <v>9.1249065071054597E-2</v>
      </c>
    </row>
    <row r="105" spans="1:20" s="16" customFormat="1">
      <c r="A105" s="14" t="s">
        <v>343</v>
      </c>
      <c r="B105" s="14"/>
      <c r="C105" s="15" t="s">
        <v>344</v>
      </c>
      <c r="D105" s="15" t="s">
        <v>345</v>
      </c>
      <c r="E105" s="15" t="s">
        <v>346</v>
      </c>
      <c r="F105" s="26">
        <v>1337</v>
      </c>
      <c r="G105" s="57" t="s">
        <v>349</v>
      </c>
      <c r="H105" s="64" t="s">
        <v>347</v>
      </c>
      <c r="I105" s="15" t="s">
        <v>391</v>
      </c>
      <c r="J105" s="15" t="s">
        <v>348</v>
      </c>
      <c r="K105" s="26">
        <v>4885122</v>
      </c>
      <c r="L105" s="28">
        <v>0.96</v>
      </c>
      <c r="M105" s="26">
        <v>370</v>
      </c>
      <c r="N105" s="15">
        <v>937889</v>
      </c>
      <c r="O105" s="15">
        <v>938263</v>
      </c>
      <c r="P105" s="27">
        <f t="shared" si="6"/>
        <v>7.5740175987416483E-5</v>
      </c>
      <c r="Q105" s="15" t="s">
        <v>351</v>
      </c>
      <c r="R105" s="15">
        <v>116</v>
      </c>
      <c r="S105" s="15">
        <v>483</v>
      </c>
      <c r="T105" s="69">
        <v>0.27673896783844426</v>
      </c>
    </row>
    <row r="106" spans="1:20" s="16" customFormat="1">
      <c r="A106" s="14" t="s">
        <v>343</v>
      </c>
      <c r="B106" s="14"/>
      <c r="C106" s="15" t="s">
        <v>344</v>
      </c>
      <c r="D106" s="15" t="s">
        <v>345</v>
      </c>
      <c r="E106" s="15" t="s">
        <v>346</v>
      </c>
      <c r="F106" s="26">
        <v>1337</v>
      </c>
      <c r="G106" s="57" t="s">
        <v>349</v>
      </c>
      <c r="H106" s="64" t="s">
        <v>347</v>
      </c>
      <c r="I106" s="15" t="s">
        <v>391</v>
      </c>
      <c r="J106" s="15" t="s">
        <v>348</v>
      </c>
      <c r="K106" s="26">
        <v>4775122</v>
      </c>
      <c r="L106" s="28">
        <v>0.94</v>
      </c>
      <c r="M106" s="26">
        <v>845</v>
      </c>
      <c r="N106" s="15">
        <v>938813</v>
      </c>
      <c r="O106" s="15">
        <v>939654</v>
      </c>
      <c r="P106" s="27">
        <f t="shared" si="6"/>
        <v>1.7695882953357004E-4</v>
      </c>
      <c r="Q106" s="15" t="s">
        <v>352</v>
      </c>
      <c r="R106" s="15">
        <v>523</v>
      </c>
      <c r="S106" s="15">
        <v>1337</v>
      </c>
      <c r="T106" s="69">
        <v>0.63201196709050111</v>
      </c>
    </row>
    <row r="107" spans="1:20" s="16" customFormat="1">
      <c r="A107" s="14" t="s">
        <v>353</v>
      </c>
      <c r="B107" s="14" t="s">
        <v>319</v>
      </c>
      <c r="C107" s="15" t="s">
        <v>70</v>
      </c>
      <c r="D107" s="15" t="s">
        <v>354</v>
      </c>
      <c r="E107" s="15" t="s">
        <v>355</v>
      </c>
      <c r="F107" s="26">
        <v>1923</v>
      </c>
      <c r="G107" s="57" t="s">
        <v>8</v>
      </c>
      <c r="H107" s="65" t="s">
        <v>356</v>
      </c>
      <c r="I107" s="15" t="s">
        <v>391</v>
      </c>
      <c r="J107" s="15" t="s">
        <v>357</v>
      </c>
      <c r="K107" s="26">
        <v>5556</v>
      </c>
      <c r="L107" s="28">
        <v>0.98</v>
      </c>
      <c r="M107" s="26">
        <v>132</v>
      </c>
      <c r="N107" s="15">
        <v>5179</v>
      </c>
      <c r="O107" s="15">
        <v>5310</v>
      </c>
      <c r="P107" s="27">
        <f t="shared" si="6"/>
        <v>2.3758099352051837E-2</v>
      </c>
      <c r="Q107" s="15" t="s">
        <v>36</v>
      </c>
      <c r="R107" s="15">
        <v>1792</v>
      </c>
      <c r="S107" s="15">
        <v>1923</v>
      </c>
      <c r="T107" s="69">
        <v>6.8642745709828396E-2</v>
      </c>
    </row>
    <row r="108" spans="1:20" s="16" customFormat="1">
      <c r="A108" s="49" t="s">
        <v>362</v>
      </c>
      <c r="B108" s="14" t="s">
        <v>320</v>
      </c>
      <c r="C108" s="15" t="s">
        <v>70</v>
      </c>
      <c r="D108" s="15" t="s">
        <v>358</v>
      </c>
      <c r="E108" s="15" t="s">
        <v>359</v>
      </c>
      <c r="F108" s="26">
        <v>927</v>
      </c>
      <c r="G108" s="57" t="s">
        <v>8</v>
      </c>
      <c r="H108" s="64" t="s">
        <v>360</v>
      </c>
      <c r="I108" s="15" t="s">
        <v>391</v>
      </c>
      <c r="J108" s="15" t="s">
        <v>361</v>
      </c>
      <c r="K108" s="26">
        <v>1929</v>
      </c>
      <c r="L108" s="28">
        <v>0.93</v>
      </c>
      <c r="M108" s="26">
        <v>91</v>
      </c>
      <c r="N108" s="15">
        <v>1370</v>
      </c>
      <c r="O108" s="15">
        <v>1284</v>
      </c>
      <c r="P108" s="27">
        <f t="shared" si="6"/>
        <v>4.7174701918092275E-2</v>
      </c>
      <c r="Q108" s="15" t="s">
        <v>36</v>
      </c>
      <c r="R108" s="15">
        <v>837</v>
      </c>
      <c r="S108" s="15">
        <v>927</v>
      </c>
      <c r="T108" s="69">
        <v>9.816612729234088E-2</v>
      </c>
    </row>
    <row r="109" spans="1:20" s="16" customFormat="1">
      <c r="A109" s="14" t="s">
        <v>363</v>
      </c>
      <c r="B109" s="14" t="s">
        <v>319</v>
      </c>
      <c r="C109" s="15" t="s">
        <v>72</v>
      </c>
      <c r="D109" s="15" t="s">
        <v>364</v>
      </c>
      <c r="E109" s="15" t="s">
        <v>365</v>
      </c>
      <c r="F109" s="26">
        <v>73</v>
      </c>
      <c r="G109" s="57" t="s">
        <v>366</v>
      </c>
      <c r="H109" s="64" t="s">
        <v>367</v>
      </c>
      <c r="I109" s="15" t="s">
        <v>391</v>
      </c>
      <c r="J109" s="15" t="s">
        <v>368</v>
      </c>
      <c r="K109" s="26">
        <v>5054</v>
      </c>
      <c r="L109" s="28">
        <v>1</v>
      </c>
      <c r="M109" s="26">
        <v>37</v>
      </c>
      <c r="N109" s="15">
        <v>2459</v>
      </c>
      <c r="O109" s="15">
        <v>2423</v>
      </c>
      <c r="P109" s="27">
        <f t="shared" si="6"/>
        <v>7.3209339137316979E-3</v>
      </c>
      <c r="Q109" s="15" t="s">
        <v>36</v>
      </c>
      <c r="R109" s="15">
        <v>37</v>
      </c>
      <c r="S109" s="15">
        <v>73</v>
      </c>
      <c r="T109" s="69">
        <v>0.50684931506849318</v>
      </c>
    </row>
    <row r="110" spans="1:20" s="16" customFormat="1">
      <c r="A110" s="15" t="s">
        <v>369</v>
      </c>
      <c r="B110" s="15" t="s">
        <v>319</v>
      </c>
      <c r="C110" s="15" t="s">
        <v>70</v>
      </c>
      <c r="D110" s="15" t="s">
        <v>371</v>
      </c>
      <c r="E110" s="15" t="s">
        <v>370</v>
      </c>
      <c r="F110" s="26">
        <v>121</v>
      </c>
      <c r="G110" s="57" t="s">
        <v>374</v>
      </c>
      <c r="H110" s="64" t="s">
        <v>372</v>
      </c>
      <c r="I110" s="15" t="s">
        <v>391</v>
      </c>
      <c r="J110" s="15" t="s">
        <v>373</v>
      </c>
      <c r="K110" s="26">
        <v>4730</v>
      </c>
      <c r="L110" s="28">
        <v>1</v>
      </c>
      <c r="M110" s="26">
        <v>43</v>
      </c>
      <c r="N110" s="15">
        <v>4625</v>
      </c>
      <c r="O110" s="15">
        <v>4583</v>
      </c>
      <c r="P110" s="27">
        <f t="shared" si="6"/>
        <v>9.0909090909090905E-3</v>
      </c>
      <c r="Q110" s="15" t="s">
        <v>36</v>
      </c>
      <c r="R110" s="15">
        <v>79</v>
      </c>
      <c r="S110" s="15">
        <v>121</v>
      </c>
      <c r="T110" s="69">
        <v>0.35537190082644626</v>
      </c>
    </row>
    <row r="111" spans="1:20" s="16" customFormat="1">
      <c r="A111" s="14" t="s">
        <v>375</v>
      </c>
      <c r="B111" s="14" t="s">
        <v>319</v>
      </c>
      <c r="C111" s="15" t="s">
        <v>70</v>
      </c>
      <c r="D111" s="15" t="s">
        <v>376</v>
      </c>
      <c r="E111" s="15" t="s">
        <v>377</v>
      </c>
      <c r="F111" s="26">
        <v>544</v>
      </c>
      <c r="G111" s="57" t="s">
        <v>380</v>
      </c>
      <c r="H111" s="64" t="s">
        <v>378</v>
      </c>
      <c r="I111" s="15" t="s">
        <v>391</v>
      </c>
      <c r="J111" s="15" t="s">
        <v>379</v>
      </c>
      <c r="K111" s="26">
        <v>1724</v>
      </c>
      <c r="L111" s="28">
        <v>0.87</v>
      </c>
      <c r="M111" s="26">
        <v>151</v>
      </c>
      <c r="N111" s="15">
        <v>844</v>
      </c>
      <c r="O111" s="15">
        <v>994</v>
      </c>
      <c r="P111" s="27">
        <f t="shared" si="6"/>
        <v>8.7587006960556851E-2</v>
      </c>
      <c r="Q111" s="15" t="s">
        <v>37</v>
      </c>
      <c r="R111" s="15">
        <v>374</v>
      </c>
      <c r="S111" s="15">
        <v>518</v>
      </c>
      <c r="T111" s="69">
        <v>0.27757352941176472</v>
      </c>
    </row>
    <row r="112" spans="1:20" s="16" customFormat="1">
      <c r="A112" s="15" t="s">
        <v>381</v>
      </c>
      <c r="B112" s="15" t="s">
        <v>319</v>
      </c>
      <c r="C112" s="15" t="s">
        <v>72</v>
      </c>
      <c r="D112" s="15" t="s">
        <v>382</v>
      </c>
      <c r="E112" s="15" t="s">
        <v>383</v>
      </c>
      <c r="F112" s="26">
        <v>564</v>
      </c>
      <c r="G112" s="57" t="s">
        <v>384</v>
      </c>
      <c r="H112" s="64" t="s">
        <v>367</v>
      </c>
      <c r="I112" s="15" t="s">
        <v>391</v>
      </c>
      <c r="J112" s="15" t="s">
        <v>368</v>
      </c>
      <c r="K112" s="26">
        <v>5054</v>
      </c>
      <c r="L112" s="28">
        <v>0.98</v>
      </c>
      <c r="M112" s="26">
        <v>63</v>
      </c>
      <c r="N112" s="15">
        <v>148</v>
      </c>
      <c r="O112" s="15">
        <v>86</v>
      </c>
      <c r="P112" s="27">
        <f t="shared" ref="P112" si="7">M112/K112</f>
        <v>1.2465373961218837E-2</v>
      </c>
      <c r="Q112" s="15" t="s">
        <v>36</v>
      </c>
      <c r="R112" s="15">
        <v>274</v>
      </c>
      <c r="S112" s="15">
        <v>336</v>
      </c>
      <c r="T112" s="69">
        <v>0.11170212765957446</v>
      </c>
    </row>
    <row r="113" spans="1:20" s="16" customFormat="1">
      <c r="A113" s="14" t="s">
        <v>385</v>
      </c>
      <c r="B113" s="14" t="s">
        <v>319</v>
      </c>
      <c r="C113" s="15" t="s">
        <v>386</v>
      </c>
      <c r="D113" s="15" t="s">
        <v>387</v>
      </c>
      <c r="E113" s="15" t="s">
        <v>388</v>
      </c>
      <c r="F113" s="26">
        <v>1326</v>
      </c>
      <c r="G113" s="57" t="s">
        <v>392</v>
      </c>
      <c r="H113" s="64" t="s">
        <v>389</v>
      </c>
      <c r="I113" s="15" t="s">
        <v>391</v>
      </c>
      <c r="J113" s="15" t="s">
        <v>390</v>
      </c>
      <c r="K113" s="26">
        <v>1795</v>
      </c>
      <c r="L113" s="28">
        <v>0.96</v>
      </c>
      <c r="M113" s="26">
        <v>178</v>
      </c>
      <c r="N113" s="15">
        <v>1528</v>
      </c>
      <c r="O113" s="15">
        <v>1351</v>
      </c>
      <c r="P113" s="27">
        <f t="shared" ref="P113" si="8">M113/K113</f>
        <v>9.916434540389972E-2</v>
      </c>
      <c r="Q113" s="15" t="s">
        <v>37</v>
      </c>
      <c r="R113" s="15">
        <v>265</v>
      </c>
      <c r="S113" s="15">
        <v>442</v>
      </c>
      <c r="T113" s="69">
        <v>0.13423831070889894</v>
      </c>
    </row>
    <row r="114" spans="1:20" s="16" customFormat="1">
      <c r="A114" s="15" t="s">
        <v>393</v>
      </c>
      <c r="B114" s="15" t="s">
        <v>319</v>
      </c>
      <c r="C114" s="15" t="s">
        <v>73</v>
      </c>
      <c r="D114" s="15" t="s">
        <v>394</v>
      </c>
      <c r="E114" s="15" t="s">
        <v>395</v>
      </c>
      <c r="F114" s="26">
        <v>2512</v>
      </c>
      <c r="G114" s="57" t="s">
        <v>8</v>
      </c>
      <c r="H114" s="64" t="s">
        <v>389</v>
      </c>
      <c r="I114" s="15" t="s">
        <v>391</v>
      </c>
      <c r="J114" s="15" t="s">
        <v>390</v>
      </c>
      <c r="K114" s="26">
        <v>1795</v>
      </c>
      <c r="L114" s="28">
        <v>0.96</v>
      </c>
      <c r="M114" s="26">
        <v>178</v>
      </c>
      <c r="N114" s="15">
        <v>1663</v>
      </c>
      <c r="O114" s="15">
        <v>1351</v>
      </c>
      <c r="P114" s="27">
        <f t="shared" ref="P114" si="9">M114/K114</f>
        <v>9.916434540389972E-2</v>
      </c>
      <c r="Q114" s="15" t="s">
        <v>37</v>
      </c>
      <c r="R114" s="15">
        <v>1663</v>
      </c>
      <c r="S114" s="15">
        <v>1351</v>
      </c>
      <c r="T114" s="69">
        <v>7.0859872611464966E-2</v>
      </c>
    </row>
    <row r="115" spans="1:20" s="16" customFormat="1">
      <c r="A115" s="14" t="s">
        <v>396</v>
      </c>
      <c r="B115" s="14" t="s">
        <v>319</v>
      </c>
      <c r="C115" s="15" t="s">
        <v>70</v>
      </c>
      <c r="D115" s="15" t="s">
        <v>397</v>
      </c>
      <c r="E115" s="15" t="s">
        <v>398</v>
      </c>
      <c r="F115" s="26">
        <v>2026</v>
      </c>
      <c r="G115" s="57" t="s">
        <v>402</v>
      </c>
      <c r="H115" s="64" t="s">
        <v>399</v>
      </c>
      <c r="I115" s="15" t="s">
        <v>391</v>
      </c>
      <c r="J115" s="15" t="s">
        <v>400</v>
      </c>
      <c r="K115" s="26">
        <v>5802</v>
      </c>
      <c r="L115" s="28">
        <v>0.97</v>
      </c>
      <c r="M115" s="26">
        <v>76</v>
      </c>
      <c r="N115" s="15">
        <v>3720</v>
      </c>
      <c r="O115" s="15">
        <v>3645</v>
      </c>
      <c r="P115" s="27">
        <f t="shared" ref="P115" si="10">M115/K115</f>
        <v>1.3098931402964495E-2</v>
      </c>
      <c r="Q115" s="15" t="s">
        <v>401</v>
      </c>
      <c r="R115" s="15">
        <v>1</v>
      </c>
      <c r="S115" s="15">
        <v>74</v>
      </c>
      <c r="T115" s="69">
        <v>3.751233958538993E-2</v>
      </c>
    </row>
    <row r="116" spans="1:20" s="16" customFormat="1">
      <c r="A116" s="15" t="s">
        <v>403</v>
      </c>
      <c r="B116" s="15" t="s">
        <v>319</v>
      </c>
      <c r="C116" s="15" t="s">
        <v>72</v>
      </c>
      <c r="D116" s="15" t="s">
        <v>404</v>
      </c>
      <c r="E116" s="15" t="s">
        <v>405</v>
      </c>
      <c r="F116" s="26">
        <v>480</v>
      </c>
      <c r="G116" s="57" t="s">
        <v>8</v>
      </c>
      <c r="H116" s="64" t="s">
        <v>406</v>
      </c>
      <c r="I116" s="15" t="s">
        <v>391</v>
      </c>
      <c r="J116" s="15" t="s">
        <v>407</v>
      </c>
      <c r="K116" s="26">
        <v>7128</v>
      </c>
      <c r="L116" s="28">
        <v>1</v>
      </c>
      <c r="M116" s="26">
        <v>201</v>
      </c>
      <c r="N116" s="15">
        <v>7</v>
      </c>
      <c r="O116" s="15">
        <v>207</v>
      </c>
      <c r="P116" s="27">
        <f t="shared" ref="P116" si="11">M116/K116</f>
        <v>2.8198653198653199E-2</v>
      </c>
      <c r="Q116" s="15" t="s">
        <v>408</v>
      </c>
      <c r="R116" s="15">
        <v>280</v>
      </c>
      <c r="S116" s="15">
        <v>480</v>
      </c>
      <c r="T116" s="69">
        <v>0.41875000000000001</v>
      </c>
    </row>
    <row r="117" spans="1:20" s="16" customFormat="1">
      <c r="A117" s="14" t="s">
        <v>409</v>
      </c>
      <c r="B117" s="14" t="s">
        <v>319</v>
      </c>
      <c r="C117" s="15" t="s">
        <v>72</v>
      </c>
      <c r="D117" s="15" t="s">
        <v>410</v>
      </c>
      <c r="E117" s="15" t="s">
        <v>411</v>
      </c>
      <c r="F117" s="26">
        <v>3536</v>
      </c>
      <c r="G117" s="57" t="s">
        <v>591</v>
      </c>
      <c r="H117" s="64" t="s">
        <v>412</v>
      </c>
      <c r="I117" s="15" t="s">
        <v>391</v>
      </c>
      <c r="J117" s="15" t="s">
        <v>413</v>
      </c>
      <c r="K117" s="26">
        <v>8657</v>
      </c>
      <c r="L117" s="28">
        <v>0.99</v>
      </c>
      <c r="M117" s="26">
        <v>1109</v>
      </c>
      <c r="N117" s="15">
        <v>697</v>
      </c>
      <c r="O117" s="15">
        <v>1805</v>
      </c>
      <c r="P117" s="27">
        <f t="shared" ref="P117:P120" si="12">M117/K117</f>
        <v>0.12810442416541526</v>
      </c>
      <c r="Q117" s="15" t="s">
        <v>417</v>
      </c>
      <c r="R117" s="15">
        <v>1</v>
      </c>
      <c r="S117" s="15">
        <v>1109</v>
      </c>
      <c r="T117" s="69">
        <v>0.31363122171945701</v>
      </c>
    </row>
    <row r="118" spans="1:20" s="16" customFormat="1">
      <c r="A118" s="14" t="s">
        <v>409</v>
      </c>
      <c r="B118" s="14"/>
      <c r="C118" s="15" t="s">
        <v>72</v>
      </c>
      <c r="D118" s="15" t="s">
        <v>410</v>
      </c>
      <c r="E118" s="15" t="s">
        <v>411</v>
      </c>
      <c r="F118" s="26">
        <v>3536</v>
      </c>
      <c r="G118" s="57" t="s">
        <v>591</v>
      </c>
      <c r="H118" s="64" t="s">
        <v>414</v>
      </c>
      <c r="I118" s="15" t="s">
        <v>391</v>
      </c>
      <c r="J118" s="15" t="s">
        <v>415</v>
      </c>
      <c r="K118" s="26">
        <v>2626</v>
      </c>
      <c r="L118" s="28">
        <v>0.99</v>
      </c>
      <c r="M118" s="26">
        <v>2394</v>
      </c>
      <c r="N118" s="15">
        <v>224</v>
      </c>
      <c r="O118" s="15">
        <v>2615</v>
      </c>
      <c r="P118" s="27">
        <f t="shared" si="12"/>
        <v>0.91165270373191165</v>
      </c>
      <c r="Q118" s="15" t="s">
        <v>416</v>
      </c>
      <c r="R118" s="15">
        <v>1113</v>
      </c>
      <c r="S118" s="15">
        <v>3500</v>
      </c>
      <c r="T118" s="69">
        <v>0.67703619909502266</v>
      </c>
    </row>
    <row r="119" spans="1:20" s="16" customFormat="1">
      <c r="A119" s="15" t="s">
        <v>418</v>
      </c>
      <c r="B119" s="15" t="s">
        <v>319</v>
      </c>
      <c r="C119" s="15" t="s">
        <v>70</v>
      </c>
      <c r="D119" s="15" t="s">
        <v>419</v>
      </c>
      <c r="E119" s="15" t="s">
        <v>420</v>
      </c>
      <c r="F119" s="26">
        <v>193</v>
      </c>
      <c r="G119" s="57" t="s">
        <v>421</v>
      </c>
      <c r="H119" s="64" t="s">
        <v>422</v>
      </c>
      <c r="I119" s="15" t="s">
        <v>391</v>
      </c>
      <c r="J119" s="15" t="s">
        <v>423</v>
      </c>
      <c r="K119" s="26">
        <v>6304843</v>
      </c>
      <c r="L119" s="28">
        <v>0.99</v>
      </c>
      <c r="M119" s="26">
        <v>153</v>
      </c>
      <c r="N119" s="15">
        <v>658075</v>
      </c>
      <c r="O119" s="15">
        <v>657923</v>
      </c>
      <c r="P119" s="27">
        <f t="shared" si="12"/>
        <v>2.4267059465239658E-5</v>
      </c>
      <c r="Q119" s="15" t="s">
        <v>592</v>
      </c>
      <c r="R119" s="15">
        <v>1</v>
      </c>
      <c r="S119" s="15">
        <v>153</v>
      </c>
      <c r="T119" s="69">
        <v>0.79274611398963735</v>
      </c>
    </row>
    <row r="120" spans="1:20" s="16" customFormat="1">
      <c r="A120" s="15" t="s">
        <v>418</v>
      </c>
      <c r="B120" s="15"/>
      <c r="C120" s="15" t="s">
        <v>70</v>
      </c>
      <c r="D120" s="15" t="s">
        <v>419</v>
      </c>
      <c r="E120" s="15" t="s">
        <v>420</v>
      </c>
      <c r="F120" s="26">
        <v>193</v>
      </c>
      <c r="G120" s="57" t="s">
        <v>421</v>
      </c>
      <c r="H120" s="64" t="s">
        <v>424</v>
      </c>
      <c r="I120" s="15" t="s">
        <v>391</v>
      </c>
      <c r="J120" s="15" t="s">
        <v>425</v>
      </c>
      <c r="K120" s="26">
        <v>2527</v>
      </c>
      <c r="L120" s="28">
        <v>0.93</v>
      </c>
      <c r="M120" s="26">
        <v>27</v>
      </c>
      <c r="N120" s="15">
        <v>1680</v>
      </c>
      <c r="O120" s="15">
        <v>1706</v>
      </c>
      <c r="P120" s="27">
        <f t="shared" si="12"/>
        <v>1.0684606252473288E-2</v>
      </c>
      <c r="Q120" s="15" t="s">
        <v>426</v>
      </c>
      <c r="R120" s="15">
        <v>161</v>
      </c>
      <c r="S120" s="15">
        <v>187</v>
      </c>
      <c r="T120" s="69">
        <v>0.13989637305699482</v>
      </c>
    </row>
    <row r="121" spans="1:20" s="16" customFormat="1">
      <c r="A121" s="14" t="s">
        <v>427</v>
      </c>
      <c r="B121" s="14" t="s">
        <v>319</v>
      </c>
      <c r="C121" s="15" t="s">
        <v>72</v>
      </c>
      <c r="D121" s="15" t="s">
        <v>59</v>
      </c>
      <c r="E121" s="15" t="s">
        <v>428</v>
      </c>
      <c r="F121" s="26">
        <v>1433</v>
      </c>
      <c r="G121" s="57" t="s">
        <v>429</v>
      </c>
      <c r="H121" s="64" t="s">
        <v>62</v>
      </c>
      <c r="I121" s="15" t="s">
        <v>391</v>
      </c>
      <c r="J121" s="15" t="s">
        <v>63</v>
      </c>
      <c r="K121" s="26">
        <v>350</v>
      </c>
      <c r="L121" s="28">
        <v>0.95</v>
      </c>
      <c r="M121" s="26">
        <v>174</v>
      </c>
      <c r="N121" s="15">
        <v>142</v>
      </c>
      <c r="O121" s="15">
        <v>315</v>
      </c>
      <c r="P121" s="27">
        <f t="shared" ref="P121" si="13">M121/K121</f>
        <v>0.49714285714285716</v>
      </c>
      <c r="Q121" s="32" t="s">
        <v>449</v>
      </c>
      <c r="R121" s="15">
        <v>871</v>
      </c>
      <c r="S121" s="15">
        <v>1043</v>
      </c>
      <c r="T121" s="69">
        <v>0.12142358688066993</v>
      </c>
    </row>
    <row r="122" spans="1:20" s="16" customFormat="1">
      <c r="A122" s="15" t="s">
        <v>430</v>
      </c>
      <c r="B122" s="15" t="s">
        <v>319</v>
      </c>
      <c r="C122" s="15" t="s">
        <v>72</v>
      </c>
      <c r="D122" s="15" t="s">
        <v>59</v>
      </c>
      <c r="E122" s="15" t="s">
        <v>431</v>
      </c>
      <c r="F122" s="26">
        <v>1210</v>
      </c>
      <c r="G122" s="57" t="s">
        <v>432</v>
      </c>
      <c r="H122" s="64" t="s">
        <v>62</v>
      </c>
      <c r="I122" s="15" t="s">
        <v>391</v>
      </c>
      <c r="J122" s="15" t="s">
        <v>63</v>
      </c>
      <c r="K122" s="26">
        <v>350</v>
      </c>
      <c r="L122" s="28">
        <v>0.95</v>
      </c>
      <c r="M122" s="26">
        <v>174</v>
      </c>
      <c r="N122" s="15">
        <v>142</v>
      </c>
      <c r="O122" s="15">
        <v>315</v>
      </c>
      <c r="P122" s="27">
        <f t="shared" ref="P122" si="14">M122/K122</f>
        <v>0.49714285714285716</v>
      </c>
      <c r="Q122" s="32" t="s">
        <v>449</v>
      </c>
      <c r="R122" s="15">
        <v>648</v>
      </c>
      <c r="S122" s="15">
        <v>820</v>
      </c>
      <c r="T122" s="69">
        <v>0.14380165289256197</v>
      </c>
    </row>
    <row r="123" spans="1:20" s="16" customFormat="1">
      <c r="A123" s="15" t="s">
        <v>433</v>
      </c>
      <c r="B123" s="15" t="s">
        <v>319</v>
      </c>
      <c r="C123" s="15" t="s">
        <v>72</v>
      </c>
      <c r="D123" s="15" t="s">
        <v>59</v>
      </c>
      <c r="E123" s="15" t="s">
        <v>434</v>
      </c>
      <c r="F123" s="26">
        <v>489</v>
      </c>
      <c r="G123" s="57" t="s">
        <v>461</v>
      </c>
      <c r="H123" s="64" t="s">
        <v>62</v>
      </c>
      <c r="I123" s="15" t="s">
        <v>391</v>
      </c>
      <c r="J123" s="15" t="s">
        <v>63</v>
      </c>
      <c r="K123" s="26">
        <v>350</v>
      </c>
      <c r="L123" s="28">
        <v>0.95</v>
      </c>
      <c r="M123" s="26">
        <v>142</v>
      </c>
      <c r="N123" s="15">
        <v>134</v>
      </c>
      <c r="O123" s="15">
        <v>275</v>
      </c>
      <c r="P123" s="27">
        <f t="shared" ref="P123" si="15">M123/K123</f>
        <v>0.40571428571428569</v>
      </c>
      <c r="Q123" s="32" t="s">
        <v>449</v>
      </c>
      <c r="R123" s="15">
        <v>210</v>
      </c>
      <c r="S123" s="15">
        <v>351</v>
      </c>
      <c r="T123" s="69">
        <v>0.29038854805725972</v>
      </c>
    </row>
    <row r="124" spans="1:20" s="16" customFormat="1">
      <c r="A124" s="14" t="s">
        <v>435</v>
      </c>
      <c r="B124" s="14" t="s">
        <v>319</v>
      </c>
      <c r="C124" s="15" t="s">
        <v>72</v>
      </c>
      <c r="D124" s="15" t="s">
        <v>59</v>
      </c>
      <c r="E124" s="15" t="s">
        <v>436</v>
      </c>
      <c r="F124" s="26">
        <v>423</v>
      </c>
      <c r="G124" s="57" t="s">
        <v>461</v>
      </c>
      <c r="H124" s="64" t="s">
        <v>62</v>
      </c>
      <c r="I124" s="15" t="s">
        <v>391</v>
      </c>
      <c r="J124" s="15" t="s">
        <v>63</v>
      </c>
      <c r="K124" s="26">
        <v>350</v>
      </c>
      <c r="L124" s="28">
        <v>0.94</v>
      </c>
      <c r="M124" s="26">
        <v>100</v>
      </c>
      <c r="N124" s="15">
        <v>233</v>
      </c>
      <c r="O124" s="15">
        <v>134</v>
      </c>
      <c r="P124" s="27">
        <f t="shared" ref="P124" si="16">M124/K124</f>
        <v>0.2857142857142857</v>
      </c>
      <c r="Q124" s="32" t="s">
        <v>449</v>
      </c>
      <c r="R124" s="15">
        <v>149</v>
      </c>
      <c r="S124" s="15">
        <v>248</v>
      </c>
      <c r="T124" s="69">
        <v>0.2364066193853428</v>
      </c>
    </row>
    <row r="125" spans="1:20" s="16" customFormat="1">
      <c r="A125" s="14" t="s">
        <v>455</v>
      </c>
      <c r="B125" s="14" t="s">
        <v>319</v>
      </c>
      <c r="C125" s="15" t="s">
        <v>134</v>
      </c>
      <c r="D125" s="15" t="s">
        <v>456</v>
      </c>
      <c r="E125" s="15" t="s">
        <v>457</v>
      </c>
      <c r="F125" s="26">
        <v>110</v>
      </c>
      <c r="G125" s="57" t="s">
        <v>458</v>
      </c>
      <c r="H125" s="64" t="s">
        <v>62</v>
      </c>
      <c r="I125" s="15" t="s">
        <v>391</v>
      </c>
      <c r="J125" s="15" t="s">
        <v>63</v>
      </c>
      <c r="K125" s="26">
        <v>350</v>
      </c>
      <c r="L125" s="28">
        <v>0.94</v>
      </c>
      <c r="M125" s="26">
        <v>100</v>
      </c>
      <c r="N125" s="15">
        <v>233</v>
      </c>
      <c r="O125" s="15">
        <v>134</v>
      </c>
      <c r="P125" s="27">
        <f t="shared" ref="P125" si="17">M125/K125</f>
        <v>0.2857142857142857</v>
      </c>
      <c r="Q125" s="32" t="s">
        <v>449</v>
      </c>
      <c r="R125" s="15">
        <v>1</v>
      </c>
      <c r="S125" s="15">
        <v>100</v>
      </c>
      <c r="T125" s="69">
        <v>0.90909090909090906</v>
      </c>
    </row>
    <row r="126" spans="1:20" s="16" customFormat="1">
      <c r="A126" s="14" t="s">
        <v>459</v>
      </c>
      <c r="B126" s="14" t="s">
        <v>319</v>
      </c>
      <c r="C126" s="15" t="s">
        <v>72</v>
      </c>
      <c r="D126" s="15" t="s">
        <v>59</v>
      </c>
      <c r="E126" s="15" t="s">
        <v>460</v>
      </c>
      <c r="F126" s="26">
        <v>66</v>
      </c>
      <c r="G126" s="57" t="s">
        <v>461</v>
      </c>
      <c r="H126" s="64" t="s">
        <v>62</v>
      </c>
      <c r="I126" s="15" t="s">
        <v>391</v>
      </c>
      <c r="J126" s="15" t="s">
        <v>63</v>
      </c>
      <c r="K126" s="26">
        <v>350</v>
      </c>
      <c r="L126" s="28">
        <v>0.97</v>
      </c>
      <c r="M126" s="26">
        <v>66</v>
      </c>
      <c r="N126" s="15">
        <v>199</v>
      </c>
      <c r="O126" s="15">
        <v>134</v>
      </c>
      <c r="P126" s="27">
        <f t="shared" ref="P126:P128" si="18">M126/K126</f>
        <v>0.18857142857142858</v>
      </c>
      <c r="Q126" s="32" t="s">
        <v>449</v>
      </c>
      <c r="R126" s="15">
        <v>1</v>
      </c>
      <c r="S126" s="15">
        <v>66</v>
      </c>
      <c r="T126" s="69">
        <v>1</v>
      </c>
    </row>
    <row r="127" spans="1:20" s="16" customFormat="1">
      <c r="A127" s="14" t="s">
        <v>462</v>
      </c>
      <c r="B127" s="14" t="s">
        <v>319</v>
      </c>
      <c r="C127" s="15" t="s">
        <v>72</v>
      </c>
      <c r="D127" s="15" t="s">
        <v>59</v>
      </c>
      <c r="E127" s="15" t="s">
        <v>463</v>
      </c>
      <c r="F127" s="26">
        <v>1632</v>
      </c>
      <c r="G127" s="57" t="s">
        <v>464</v>
      </c>
      <c r="H127" s="64" t="s">
        <v>62</v>
      </c>
      <c r="I127" s="15" t="s">
        <v>391</v>
      </c>
      <c r="J127" s="15" t="s">
        <v>63</v>
      </c>
      <c r="K127" s="26">
        <v>350</v>
      </c>
      <c r="L127" s="28">
        <v>0.93</v>
      </c>
      <c r="M127" s="26">
        <v>46</v>
      </c>
      <c r="N127" s="15">
        <v>179</v>
      </c>
      <c r="O127" s="15">
        <v>134</v>
      </c>
      <c r="P127" s="27">
        <f t="shared" si="18"/>
        <v>0.13142857142857142</v>
      </c>
      <c r="Q127" s="32" t="s">
        <v>449</v>
      </c>
      <c r="R127" s="15">
        <v>319</v>
      </c>
      <c r="S127" s="15">
        <v>364</v>
      </c>
      <c r="T127" s="69">
        <v>2.8186274509803922E-2</v>
      </c>
    </row>
    <row r="128" spans="1:20" s="16" customFormat="1">
      <c r="A128" s="14" t="s">
        <v>462</v>
      </c>
      <c r="B128" s="14"/>
      <c r="C128" s="15" t="s">
        <v>72</v>
      </c>
      <c r="D128" s="15" t="s">
        <v>59</v>
      </c>
      <c r="E128" s="15" t="s">
        <v>463</v>
      </c>
      <c r="F128" s="26">
        <v>1632</v>
      </c>
      <c r="G128" s="57" t="s">
        <v>465</v>
      </c>
      <c r="H128" s="64" t="s">
        <v>62</v>
      </c>
      <c r="I128" s="15" t="s">
        <v>391</v>
      </c>
      <c r="J128" s="15" t="s">
        <v>63</v>
      </c>
      <c r="K128" s="26">
        <v>350</v>
      </c>
      <c r="L128" s="28">
        <v>1</v>
      </c>
      <c r="M128" s="26">
        <v>17</v>
      </c>
      <c r="N128" s="15">
        <v>150</v>
      </c>
      <c r="O128" s="15">
        <v>134</v>
      </c>
      <c r="P128" s="27">
        <f t="shared" si="18"/>
        <v>4.8571428571428571E-2</v>
      </c>
      <c r="Q128" s="32" t="s">
        <v>449</v>
      </c>
      <c r="R128" s="15">
        <v>1027</v>
      </c>
      <c r="S128" s="15">
        <v>1043</v>
      </c>
      <c r="T128" s="69">
        <v>1.0416666666666666E-2</v>
      </c>
    </row>
    <row r="129" spans="1:20" s="16" customFormat="1">
      <c r="A129" s="15" t="s">
        <v>439</v>
      </c>
      <c r="B129" s="15" t="s">
        <v>319</v>
      </c>
      <c r="C129" s="15" t="s">
        <v>437</v>
      </c>
      <c r="D129" s="15" t="s">
        <v>438</v>
      </c>
      <c r="E129" s="15" t="s">
        <v>440</v>
      </c>
      <c r="F129" s="26">
        <v>5243</v>
      </c>
      <c r="G129" s="57" t="s">
        <v>441</v>
      </c>
      <c r="H129" s="64" t="s">
        <v>442</v>
      </c>
      <c r="I129" s="15" t="s">
        <v>391</v>
      </c>
      <c r="J129" s="15" t="s">
        <v>443</v>
      </c>
      <c r="K129" s="26">
        <v>353</v>
      </c>
      <c r="L129" s="28">
        <v>1</v>
      </c>
      <c r="M129" s="26">
        <v>185</v>
      </c>
      <c r="N129" s="15">
        <v>1</v>
      </c>
      <c r="O129" s="15">
        <v>185</v>
      </c>
      <c r="P129" s="27">
        <f t="shared" ref="P129" si="19">M129/K129</f>
        <v>0.52407932011331448</v>
      </c>
      <c r="Q129" s="15" t="s">
        <v>593</v>
      </c>
      <c r="R129" s="15">
        <v>5059</v>
      </c>
      <c r="S129" s="15">
        <v>5243</v>
      </c>
      <c r="T129" s="69">
        <v>3.5285142094220866E-2</v>
      </c>
    </row>
    <row r="130" spans="1:20" s="16" customFormat="1">
      <c r="A130" s="14" t="s">
        <v>466</v>
      </c>
      <c r="B130" s="14" t="s">
        <v>319</v>
      </c>
      <c r="C130" s="15" t="s">
        <v>119</v>
      </c>
      <c r="D130" s="15" t="s">
        <v>467</v>
      </c>
      <c r="E130" s="15" t="s">
        <v>468</v>
      </c>
      <c r="F130" s="26">
        <v>7284</v>
      </c>
      <c r="G130" s="57" t="s">
        <v>8</v>
      </c>
      <c r="H130" s="64" t="s">
        <v>469</v>
      </c>
      <c r="I130" s="15" t="s">
        <v>391</v>
      </c>
      <c r="J130" s="15" t="s">
        <v>470</v>
      </c>
      <c r="K130" s="26">
        <v>1871</v>
      </c>
      <c r="L130" s="28">
        <v>0.97</v>
      </c>
      <c r="M130" s="26">
        <v>103</v>
      </c>
      <c r="N130" s="15">
        <v>1356</v>
      </c>
      <c r="O130" s="15">
        <v>1458</v>
      </c>
      <c r="P130" s="27">
        <f t="shared" ref="P130" si="20">M130/K130</f>
        <v>5.5050774986638164E-2</v>
      </c>
      <c r="Q130" s="15" t="s">
        <v>471</v>
      </c>
      <c r="R130" s="15">
        <v>1</v>
      </c>
      <c r="S130" s="15">
        <v>103</v>
      </c>
      <c r="T130" s="69">
        <v>1.414058209774849E-2</v>
      </c>
    </row>
    <row r="131" spans="1:20" s="16" customFormat="1">
      <c r="A131" s="14" t="s">
        <v>472</v>
      </c>
      <c r="B131" s="14" t="s">
        <v>319</v>
      </c>
      <c r="C131" s="15" t="s">
        <v>119</v>
      </c>
      <c r="D131" s="15" t="s">
        <v>473</v>
      </c>
      <c r="E131" s="15" t="s">
        <v>474</v>
      </c>
      <c r="F131" s="26">
        <v>4507</v>
      </c>
      <c r="G131" s="57" t="s">
        <v>8</v>
      </c>
      <c r="H131" s="64" t="s">
        <v>475</v>
      </c>
      <c r="I131" s="15" t="s">
        <v>391</v>
      </c>
      <c r="J131" s="15" t="s">
        <v>476</v>
      </c>
      <c r="K131" s="26">
        <v>2235</v>
      </c>
      <c r="L131" s="28">
        <v>1</v>
      </c>
      <c r="M131" s="26">
        <v>81</v>
      </c>
      <c r="N131" s="15">
        <v>1528</v>
      </c>
      <c r="O131" s="15">
        <v>1448</v>
      </c>
      <c r="P131" s="27">
        <f t="shared" ref="P131" si="21">M131/K131</f>
        <v>3.6241610738255034E-2</v>
      </c>
      <c r="Q131" s="15" t="s">
        <v>96</v>
      </c>
      <c r="R131" s="15">
        <v>4427</v>
      </c>
      <c r="S131" s="15">
        <v>4507</v>
      </c>
      <c r="T131" s="69">
        <v>1.79720434879077E-2</v>
      </c>
    </row>
    <row r="132" spans="1:20" s="16" customFormat="1">
      <c r="A132" s="14" t="s">
        <v>477</v>
      </c>
      <c r="B132" s="14" t="s">
        <v>319</v>
      </c>
      <c r="C132" s="15" t="s">
        <v>478</v>
      </c>
      <c r="D132" s="15" t="s">
        <v>479</v>
      </c>
      <c r="E132" s="15" t="s">
        <v>480</v>
      </c>
      <c r="F132" s="26">
        <v>3643</v>
      </c>
      <c r="G132" s="57" t="s">
        <v>8</v>
      </c>
      <c r="H132" s="64" t="s">
        <v>475</v>
      </c>
      <c r="I132" s="15" t="s">
        <v>391</v>
      </c>
      <c r="J132" s="15" t="s">
        <v>476</v>
      </c>
      <c r="K132" s="26">
        <v>2235</v>
      </c>
      <c r="L132" s="28">
        <v>0.98</v>
      </c>
      <c r="M132" s="26">
        <v>41</v>
      </c>
      <c r="N132" s="15">
        <v>257</v>
      </c>
      <c r="O132" s="15">
        <v>217</v>
      </c>
      <c r="P132" s="27">
        <f t="shared" ref="P132" si="22">M132/K132</f>
        <v>1.8344519015659956E-2</v>
      </c>
      <c r="Q132" s="15" t="s">
        <v>96</v>
      </c>
      <c r="R132" s="15">
        <v>3581</v>
      </c>
      <c r="S132" s="15">
        <v>3629</v>
      </c>
      <c r="T132" s="69">
        <v>1.1254460609387867E-2</v>
      </c>
    </row>
    <row r="133" spans="1:20" s="16" customFormat="1">
      <c r="A133" s="14" t="s">
        <v>481</v>
      </c>
      <c r="B133" s="14" t="s">
        <v>319</v>
      </c>
      <c r="C133" s="15" t="s">
        <v>119</v>
      </c>
      <c r="D133" s="15" t="s">
        <v>482</v>
      </c>
      <c r="E133" s="15" t="s">
        <v>483</v>
      </c>
      <c r="F133" s="26">
        <v>6467</v>
      </c>
      <c r="G133" s="57" t="s">
        <v>8</v>
      </c>
      <c r="H133" s="64" t="s">
        <v>475</v>
      </c>
      <c r="I133" s="15" t="s">
        <v>391</v>
      </c>
      <c r="J133" s="15" t="s">
        <v>476</v>
      </c>
      <c r="K133" s="26">
        <v>2235</v>
      </c>
      <c r="L133" s="28">
        <v>1</v>
      </c>
      <c r="M133" s="26">
        <v>77</v>
      </c>
      <c r="N133" s="15">
        <v>1967</v>
      </c>
      <c r="O133" s="15">
        <v>1891</v>
      </c>
      <c r="P133" s="27">
        <f t="shared" ref="P133" si="23">M133/K133</f>
        <v>3.4451901565995528E-2</v>
      </c>
      <c r="Q133" s="15" t="s">
        <v>96</v>
      </c>
      <c r="R133" s="15">
        <v>6391</v>
      </c>
      <c r="S133" s="15">
        <v>6467</v>
      </c>
      <c r="T133" s="69">
        <v>1.1906602752435441E-2</v>
      </c>
    </row>
    <row r="134" spans="1:20" s="16" customFormat="1">
      <c r="A134" s="14" t="s">
        <v>484</v>
      </c>
      <c r="B134" s="14" t="s">
        <v>319</v>
      </c>
      <c r="C134" s="15" t="s">
        <v>119</v>
      </c>
      <c r="D134" s="15" t="s">
        <v>485</v>
      </c>
      <c r="E134" s="15" t="s">
        <v>486</v>
      </c>
      <c r="F134" s="26">
        <v>15675</v>
      </c>
      <c r="G134" s="57" t="s">
        <v>8</v>
      </c>
      <c r="H134" s="64" t="s">
        <v>475</v>
      </c>
      <c r="I134" s="15" t="s">
        <v>391</v>
      </c>
      <c r="J134" s="15" t="s">
        <v>476</v>
      </c>
      <c r="K134" s="26">
        <v>2235</v>
      </c>
      <c r="L134" s="28">
        <v>1</v>
      </c>
      <c r="M134" s="26">
        <v>40</v>
      </c>
      <c r="N134" s="15">
        <v>1316</v>
      </c>
      <c r="O134" s="15">
        <v>1277</v>
      </c>
      <c r="P134" s="27">
        <f t="shared" ref="P134:P135" si="24">M134/K134</f>
        <v>1.7897091722595078E-2</v>
      </c>
      <c r="Q134" s="15" t="s">
        <v>96</v>
      </c>
      <c r="R134" s="15">
        <v>15564</v>
      </c>
      <c r="S134" s="15">
        <v>15603</v>
      </c>
      <c r="T134" s="69">
        <v>2.5518341307814991E-3</v>
      </c>
    </row>
    <row r="135" spans="1:20" s="16" customFormat="1">
      <c r="A135" s="14" t="s">
        <v>484</v>
      </c>
      <c r="B135" s="14"/>
      <c r="C135" s="15" t="s">
        <v>119</v>
      </c>
      <c r="D135" s="15" t="s">
        <v>485</v>
      </c>
      <c r="E135" s="15" t="s">
        <v>486</v>
      </c>
      <c r="F135" s="26">
        <v>15675</v>
      </c>
      <c r="G135" s="57" t="s">
        <v>8</v>
      </c>
      <c r="H135" s="64" t="s">
        <v>475</v>
      </c>
      <c r="I135" s="15" t="s">
        <v>391</v>
      </c>
      <c r="J135" s="15" t="s">
        <v>476</v>
      </c>
      <c r="K135" s="26">
        <v>2235</v>
      </c>
      <c r="L135" s="28">
        <v>1</v>
      </c>
      <c r="M135" s="26">
        <v>76</v>
      </c>
      <c r="N135" s="15">
        <v>1007</v>
      </c>
      <c r="O135" s="15">
        <v>1082</v>
      </c>
      <c r="P135" s="27">
        <f t="shared" si="24"/>
        <v>3.400447427293065E-2</v>
      </c>
      <c r="Q135" s="15" t="s">
        <v>96</v>
      </c>
      <c r="R135" s="15">
        <v>15600</v>
      </c>
      <c r="S135" s="15">
        <v>15675</v>
      </c>
      <c r="T135" s="69">
        <v>4.8484848484848485E-3</v>
      </c>
    </row>
    <row r="136" spans="1:20" s="16" customFormat="1">
      <c r="A136" s="14" t="s">
        <v>487</v>
      </c>
      <c r="B136" s="14" t="s">
        <v>319</v>
      </c>
      <c r="C136" s="15" t="s">
        <v>70</v>
      </c>
      <c r="D136" s="15" t="s">
        <v>488</v>
      </c>
      <c r="E136" s="15" t="s">
        <v>489</v>
      </c>
      <c r="F136" s="26">
        <v>852</v>
      </c>
      <c r="G136" s="57" t="s">
        <v>8</v>
      </c>
      <c r="H136" s="64" t="s">
        <v>475</v>
      </c>
      <c r="I136" s="15" t="s">
        <v>391</v>
      </c>
      <c r="J136" s="15" t="s">
        <v>476</v>
      </c>
      <c r="K136" s="26">
        <v>2235</v>
      </c>
      <c r="L136" s="28">
        <v>1</v>
      </c>
      <c r="M136" s="26">
        <v>63</v>
      </c>
      <c r="N136" s="15">
        <v>517</v>
      </c>
      <c r="O136" s="15">
        <v>579</v>
      </c>
      <c r="P136" s="27">
        <f t="shared" ref="P136" si="25">M136/K136</f>
        <v>2.8187919463087248E-2</v>
      </c>
      <c r="Q136" s="15" t="s">
        <v>96</v>
      </c>
      <c r="R136" s="15">
        <v>1</v>
      </c>
      <c r="S136" s="15">
        <v>63</v>
      </c>
      <c r="T136" s="69">
        <v>7.3943661971830985E-2</v>
      </c>
    </row>
    <row r="137" spans="1:20" s="16" customFormat="1">
      <c r="A137" s="14" t="s">
        <v>493</v>
      </c>
      <c r="B137" s="14" t="s">
        <v>319</v>
      </c>
      <c r="C137" s="15" t="s">
        <v>119</v>
      </c>
      <c r="D137" s="15" t="s">
        <v>494</v>
      </c>
      <c r="E137" s="29" t="s">
        <v>495</v>
      </c>
      <c r="F137" s="26">
        <v>1078</v>
      </c>
      <c r="G137" s="57" t="s">
        <v>8</v>
      </c>
      <c r="H137" s="64" t="s">
        <v>497</v>
      </c>
      <c r="I137" s="15" t="s">
        <v>391</v>
      </c>
      <c r="J137" s="15" t="s">
        <v>496</v>
      </c>
      <c r="K137" s="26">
        <v>5070</v>
      </c>
      <c r="L137" s="28">
        <v>1</v>
      </c>
      <c r="M137" s="26">
        <v>69</v>
      </c>
      <c r="N137" s="15">
        <v>3897</v>
      </c>
      <c r="O137" s="15">
        <v>3965</v>
      </c>
      <c r="P137" s="27">
        <f t="shared" ref="P137:P141" si="26">M137/K137</f>
        <v>1.3609467455621301E-2</v>
      </c>
      <c r="Q137" s="15" t="s">
        <v>498</v>
      </c>
      <c r="R137" s="15">
        <v>1010</v>
      </c>
      <c r="S137" s="15">
        <v>1078</v>
      </c>
      <c r="T137" s="69">
        <v>6.4007421150278299E-2</v>
      </c>
    </row>
    <row r="138" spans="1:20" s="16" customFormat="1">
      <c r="A138" s="14" t="s">
        <v>499</v>
      </c>
      <c r="B138" s="14" t="s">
        <v>319</v>
      </c>
      <c r="C138" s="15" t="s">
        <v>437</v>
      </c>
      <c r="D138" s="15" t="s">
        <v>500</v>
      </c>
      <c r="E138" s="15" t="s">
        <v>501</v>
      </c>
      <c r="F138" s="26">
        <v>671</v>
      </c>
      <c r="G138" s="57" t="s">
        <v>8</v>
      </c>
      <c r="H138" s="64" t="s">
        <v>497</v>
      </c>
      <c r="I138" s="15" t="s">
        <v>391</v>
      </c>
      <c r="J138" s="15" t="s">
        <v>496</v>
      </c>
      <c r="K138" s="26">
        <v>5070</v>
      </c>
      <c r="L138" s="28">
        <v>0.92</v>
      </c>
      <c r="M138" s="26">
        <v>95</v>
      </c>
      <c r="N138" s="15">
        <v>4538</v>
      </c>
      <c r="O138" s="15">
        <v>4444</v>
      </c>
      <c r="P138" s="27">
        <f t="shared" si="26"/>
        <v>1.8737672583826429E-2</v>
      </c>
      <c r="Q138" s="15" t="s">
        <v>498</v>
      </c>
      <c r="R138" s="15">
        <v>1</v>
      </c>
      <c r="S138" s="15">
        <v>96</v>
      </c>
      <c r="T138" s="69">
        <v>0.14157973174366617</v>
      </c>
    </row>
    <row r="139" spans="1:20" s="16" customFormat="1">
      <c r="A139" s="14" t="s">
        <v>502</v>
      </c>
      <c r="B139" s="14" t="s">
        <v>319</v>
      </c>
      <c r="C139" s="15" t="s">
        <v>437</v>
      </c>
      <c r="D139" s="15" t="s">
        <v>503</v>
      </c>
      <c r="E139" s="15" t="s">
        <v>504</v>
      </c>
      <c r="F139" s="26">
        <v>3528</v>
      </c>
      <c r="G139" s="57" t="s">
        <v>498</v>
      </c>
      <c r="H139" s="64" t="s">
        <v>505</v>
      </c>
      <c r="I139" s="15" t="s">
        <v>391</v>
      </c>
      <c r="J139" s="15" t="s">
        <v>506</v>
      </c>
      <c r="K139" s="26">
        <v>3970</v>
      </c>
      <c r="L139" s="28">
        <v>1</v>
      </c>
      <c r="M139" s="26">
        <v>82</v>
      </c>
      <c r="N139" s="15">
        <v>2572</v>
      </c>
      <c r="O139" s="15">
        <v>2653</v>
      </c>
      <c r="P139" s="27">
        <f t="shared" si="26"/>
        <v>2.0654911838790931E-2</v>
      </c>
      <c r="Q139" s="15" t="s">
        <v>498</v>
      </c>
      <c r="R139" s="15">
        <v>1</v>
      </c>
      <c r="S139" s="15">
        <v>82</v>
      </c>
      <c r="T139" s="69">
        <v>2.3242630385487528E-2</v>
      </c>
    </row>
    <row r="140" spans="1:20" s="16" customFormat="1">
      <c r="A140" s="14" t="s">
        <v>507</v>
      </c>
      <c r="B140" s="14" t="s">
        <v>320</v>
      </c>
      <c r="C140" s="15" t="s">
        <v>72</v>
      </c>
      <c r="D140" s="15" t="s">
        <v>508</v>
      </c>
      <c r="E140" s="15" t="s">
        <v>509</v>
      </c>
      <c r="F140" s="26">
        <v>104710</v>
      </c>
      <c r="G140" s="57" t="s">
        <v>8</v>
      </c>
      <c r="H140" s="64" t="s">
        <v>510</v>
      </c>
      <c r="I140" s="15" t="s">
        <v>391</v>
      </c>
      <c r="J140" s="15" t="s">
        <v>511</v>
      </c>
      <c r="K140" s="26">
        <v>10427</v>
      </c>
      <c r="L140" s="28">
        <v>1</v>
      </c>
      <c r="M140" s="26">
        <v>77</v>
      </c>
      <c r="N140" s="15">
        <v>5228</v>
      </c>
      <c r="O140" s="15">
        <v>5152</v>
      </c>
      <c r="P140" s="27">
        <f t="shared" si="26"/>
        <v>7.3846744029922315E-3</v>
      </c>
      <c r="Q140" s="15" t="s">
        <v>594</v>
      </c>
      <c r="R140" s="15">
        <v>19947</v>
      </c>
      <c r="S140" s="15">
        <v>20023</v>
      </c>
      <c r="T140" s="69">
        <v>7.3536433960462227E-4</v>
      </c>
    </row>
    <row r="141" spans="1:20" s="16" customFormat="1">
      <c r="A141" s="14" t="s">
        <v>507</v>
      </c>
      <c r="B141" s="14"/>
      <c r="C141" s="15" t="s">
        <v>72</v>
      </c>
      <c r="D141" s="15" t="s">
        <v>508</v>
      </c>
      <c r="E141" s="15" t="s">
        <v>509</v>
      </c>
      <c r="F141" s="26">
        <v>104710</v>
      </c>
      <c r="G141" s="57" t="s">
        <v>8</v>
      </c>
      <c r="H141" s="64" t="s">
        <v>510</v>
      </c>
      <c r="I141" s="15" t="s">
        <v>391</v>
      </c>
      <c r="J141" s="15" t="s">
        <v>511</v>
      </c>
      <c r="K141" s="26">
        <v>10427</v>
      </c>
      <c r="L141" s="28">
        <v>0.93</v>
      </c>
      <c r="M141" s="26">
        <v>95</v>
      </c>
      <c r="N141" s="15">
        <v>7619</v>
      </c>
      <c r="O141" s="15">
        <v>7525</v>
      </c>
      <c r="P141" s="27">
        <f t="shared" si="26"/>
        <v>9.1109619257696371E-3</v>
      </c>
      <c r="Q141" s="15" t="s">
        <v>594</v>
      </c>
      <c r="R141" s="15">
        <v>25902</v>
      </c>
      <c r="S141" s="15">
        <v>25991</v>
      </c>
      <c r="T141" s="69">
        <v>9.0726769171998859E-4</v>
      </c>
    </row>
    <row r="142" spans="1:20" s="16" customFormat="1">
      <c r="A142" s="14" t="s">
        <v>512</v>
      </c>
      <c r="B142" s="14" t="s">
        <v>319</v>
      </c>
      <c r="C142" s="15" t="s">
        <v>184</v>
      </c>
      <c r="D142" s="15" t="s">
        <v>513</v>
      </c>
      <c r="E142" s="15" t="s">
        <v>514</v>
      </c>
      <c r="F142" s="26">
        <v>3473</v>
      </c>
      <c r="G142" s="57" t="s">
        <v>8</v>
      </c>
      <c r="H142" s="64" t="s">
        <v>28</v>
      </c>
      <c r="I142" s="15" t="s">
        <v>391</v>
      </c>
      <c r="J142" s="15" t="s">
        <v>29</v>
      </c>
      <c r="K142" s="26">
        <v>41735</v>
      </c>
      <c r="L142" s="28">
        <v>0.98</v>
      </c>
      <c r="M142" s="26">
        <v>53</v>
      </c>
      <c r="N142" s="15">
        <v>9019</v>
      </c>
      <c r="O142" s="15">
        <v>9071</v>
      </c>
      <c r="P142" s="27">
        <f t="shared" ref="P142:P154" si="27">M142/K142</f>
        <v>1.2699173355696658E-3</v>
      </c>
      <c r="Q142" s="15" t="s">
        <v>498</v>
      </c>
      <c r="R142" s="15">
        <v>1</v>
      </c>
      <c r="S142" s="15">
        <v>53</v>
      </c>
      <c r="T142" s="69">
        <v>1.5260581629714944E-2</v>
      </c>
    </row>
    <row r="143" spans="1:20" s="16" customFormat="1">
      <c r="A143" s="14" t="s">
        <v>515</v>
      </c>
      <c r="B143" s="14" t="s">
        <v>319</v>
      </c>
      <c r="C143" s="15" t="s">
        <v>184</v>
      </c>
      <c r="D143" s="15" t="s">
        <v>513</v>
      </c>
      <c r="E143" s="15" t="s">
        <v>516</v>
      </c>
      <c r="F143" s="26">
        <v>7195</v>
      </c>
      <c r="G143" s="57" t="s">
        <v>8</v>
      </c>
      <c r="H143" s="64" t="s">
        <v>28</v>
      </c>
      <c r="I143" s="15" t="s">
        <v>391</v>
      </c>
      <c r="J143" s="15" t="s">
        <v>29</v>
      </c>
      <c r="K143" s="26">
        <v>41735</v>
      </c>
      <c r="L143" s="28">
        <v>0.98</v>
      </c>
      <c r="M143" s="26">
        <v>56</v>
      </c>
      <c r="N143" s="15">
        <v>9016</v>
      </c>
      <c r="O143" s="15">
        <v>9071</v>
      </c>
      <c r="P143" s="27">
        <f t="shared" si="27"/>
        <v>1.3417994489037977E-3</v>
      </c>
      <c r="Q143" s="15" t="s">
        <v>498</v>
      </c>
      <c r="R143" s="15">
        <v>1</v>
      </c>
      <c r="S143" s="15">
        <v>56</v>
      </c>
      <c r="T143" s="69">
        <v>7.7831827658095898E-3</v>
      </c>
    </row>
    <row r="144" spans="1:20" s="16" customFormat="1">
      <c r="A144" s="14" t="s">
        <v>517</v>
      </c>
      <c r="B144" s="14" t="s">
        <v>319</v>
      </c>
      <c r="C144" s="15" t="s">
        <v>70</v>
      </c>
      <c r="D144" s="15" t="s">
        <v>518</v>
      </c>
      <c r="E144" s="15" t="s">
        <v>519</v>
      </c>
      <c r="F144" s="26">
        <v>1396</v>
      </c>
      <c r="G144" s="57" t="s">
        <v>8</v>
      </c>
      <c r="H144" s="64" t="s">
        <v>497</v>
      </c>
      <c r="I144" s="15" t="s">
        <v>391</v>
      </c>
      <c r="J144" s="15" t="s">
        <v>496</v>
      </c>
      <c r="K144" s="26">
        <v>5070</v>
      </c>
      <c r="L144" s="28">
        <v>0.96</v>
      </c>
      <c r="M144" s="26">
        <v>51</v>
      </c>
      <c r="N144" s="15">
        <v>4778</v>
      </c>
      <c r="O144" s="15">
        <v>4728</v>
      </c>
      <c r="P144" s="27">
        <f t="shared" si="27"/>
        <v>1.0059171597633136E-2</v>
      </c>
      <c r="Q144" s="15" t="s">
        <v>498</v>
      </c>
      <c r="R144" s="15">
        <v>1346</v>
      </c>
      <c r="S144" s="15">
        <v>1396</v>
      </c>
      <c r="T144" s="69">
        <v>3.6532951289398284E-2</v>
      </c>
    </row>
    <row r="145" spans="1:20" s="16" customFormat="1">
      <c r="A145" s="14" t="s">
        <v>520</v>
      </c>
      <c r="B145" s="14" t="s">
        <v>319</v>
      </c>
      <c r="C145" s="15" t="s">
        <v>70</v>
      </c>
      <c r="D145" s="15" t="s">
        <v>521</v>
      </c>
      <c r="E145" s="15" t="s">
        <v>522</v>
      </c>
      <c r="F145" s="26">
        <v>1620</v>
      </c>
      <c r="G145" s="57" t="s">
        <v>8</v>
      </c>
      <c r="H145" s="64" t="s">
        <v>497</v>
      </c>
      <c r="I145" s="15" t="s">
        <v>391</v>
      </c>
      <c r="J145" s="15" t="s">
        <v>496</v>
      </c>
      <c r="K145" s="26">
        <v>5070</v>
      </c>
      <c r="L145" s="28">
        <v>1</v>
      </c>
      <c r="M145" s="26">
        <v>41</v>
      </c>
      <c r="N145" s="15">
        <v>2819</v>
      </c>
      <c r="O145" s="15">
        <v>2779</v>
      </c>
      <c r="P145" s="27">
        <f t="shared" si="27"/>
        <v>8.0867850098619333E-3</v>
      </c>
      <c r="Q145" s="15" t="s">
        <v>498</v>
      </c>
      <c r="R145" s="15">
        <v>1</v>
      </c>
      <c r="S145" s="15">
        <v>41</v>
      </c>
      <c r="T145" s="69">
        <v>2.5308641975308643E-2</v>
      </c>
    </row>
    <row r="146" spans="1:20" s="16" customFormat="1">
      <c r="A146" s="14" t="s">
        <v>523</v>
      </c>
      <c r="B146" s="14" t="s">
        <v>319</v>
      </c>
      <c r="C146" s="15" t="s">
        <v>70</v>
      </c>
      <c r="D146" s="15" t="s">
        <v>524</v>
      </c>
      <c r="E146" s="15" t="s">
        <v>525</v>
      </c>
      <c r="F146" s="26">
        <v>11080</v>
      </c>
      <c r="G146" s="57" t="s">
        <v>526</v>
      </c>
      <c r="H146" s="64" t="s">
        <v>497</v>
      </c>
      <c r="I146" s="15" t="s">
        <v>391</v>
      </c>
      <c r="J146" s="15" t="s">
        <v>496</v>
      </c>
      <c r="K146" s="26">
        <v>5070</v>
      </c>
      <c r="L146" s="28">
        <v>1</v>
      </c>
      <c r="M146" s="26">
        <v>38</v>
      </c>
      <c r="N146" s="15">
        <v>3916</v>
      </c>
      <c r="O146" s="15">
        <v>3879</v>
      </c>
      <c r="P146" s="27">
        <f t="shared" si="27"/>
        <v>7.4950690335305716E-3</v>
      </c>
      <c r="Q146" s="15" t="s">
        <v>498</v>
      </c>
      <c r="R146" s="15">
        <v>11043</v>
      </c>
      <c r="S146" s="15">
        <v>11080</v>
      </c>
      <c r="T146" s="69">
        <v>3.4296028880866428E-3</v>
      </c>
    </row>
    <row r="147" spans="1:20" s="16" customFormat="1">
      <c r="A147" s="14" t="s">
        <v>527</v>
      </c>
      <c r="B147" s="14" t="s">
        <v>319</v>
      </c>
      <c r="C147" s="15" t="s">
        <v>70</v>
      </c>
      <c r="D147" s="15" t="s">
        <v>528</v>
      </c>
      <c r="E147" s="15" t="s">
        <v>529</v>
      </c>
      <c r="F147" s="26">
        <v>11518</v>
      </c>
      <c r="G147" s="57" t="s">
        <v>8</v>
      </c>
      <c r="H147" s="64" t="s">
        <v>497</v>
      </c>
      <c r="I147" s="15" t="s">
        <v>391</v>
      </c>
      <c r="J147" s="15" t="s">
        <v>496</v>
      </c>
      <c r="K147" s="26">
        <v>5070</v>
      </c>
      <c r="L147" s="28">
        <v>0.98</v>
      </c>
      <c r="M147" s="26">
        <v>44</v>
      </c>
      <c r="N147" s="15">
        <v>2421</v>
      </c>
      <c r="O147" s="15">
        <v>2464</v>
      </c>
      <c r="P147" s="27">
        <f t="shared" si="27"/>
        <v>8.6785009861932941E-3</v>
      </c>
      <c r="Q147" s="15" t="s">
        <v>498</v>
      </c>
      <c r="R147" s="15">
        <v>1</v>
      </c>
      <c r="S147" s="15">
        <v>43</v>
      </c>
      <c r="T147" s="69">
        <v>3.8201076575794411E-3</v>
      </c>
    </row>
    <row r="148" spans="1:20" s="16" customFormat="1">
      <c r="A148" s="14" t="s">
        <v>530</v>
      </c>
      <c r="B148" s="14" t="s">
        <v>319</v>
      </c>
      <c r="C148" s="15" t="s">
        <v>70</v>
      </c>
      <c r="D148" s="15" t="s">
        <v>30</v>
      </c>
      <c r="E148" s="15" t="s">
        <v>531</v>
      </c>
      <c r="F148" s="26">
        <v>7137</v>
      </c>
      <c r="G148" s="57" t="s">
        <v>8</v>
      </c>
      <c r="H148" s="64" t="s">
        <v>28</v>
      </c>
      <c r="I148" s="15" t="s">
        <v>391</v>
      </c>
      <c r="J148" s="15" t="s">
        <v>29</v>
      </c>
      <c r="K148" s="26">
        <v>41735</v>
      </c>
      <c r="L148" s="28">
        <v>0.98</v>
      </c>
      <c r="M148" s="26">
        <v>44</v>
      </c>
      <c r="N148" s="15">
        <v>9028</v>
      </c>
      <c r="O148" s="15">
        <v>9071</v>
      </c>
      <c r="P148" s="27">
        <f t="shared" si="27"/>
        <v>1.0542709955672696E-3</v>
      </c>
      <c r="Q148" s="15" t="s">
        <v>498</v>
      </c>
      <c r="R148" s="15">
        <v>1</v>
      </c>
      <c r="S148" s="15">
        <v>44</v>
      </c>
      <c r="T148" s="69">
        <v>6.1650553453832142E-3</v>
      </c>
    </row>
    <row r="149" spans="1:20" s="16" customFormat="1">
      <c r="A149" s="14" t="s">
        <v>532</v>
      </c>
      <c r="B149" s="14" t="s">
        <v>319</v>
      </c>
      <c r="C149" s="15" t="s">
        <v>344</v>
      </c>
      <c r="D149" s="15" t="s">
        <v>533</v>
      </c>
      <c r="E149" s="15" t="s">
        <v>534</v>
      </c>
      <c r="F149" s="26">
        <v>1895</v>
      </c>
      <c r="G149" s="57" t="s">
        <v>537</v>
      </c>
      <c r="H149" s="64" t="s">
        <v>535</v>
      </c>
      <c r="I149" s="15" t="s">
        <v>391</v>
      </c>
      <c r="J149" s="15" t="s">
        <v>536</v>
      </c>
      <c r="K149" s="26">
        <v>16569</v>
      </c>
      <c r="L149" s="28">
        <v>0.92</v>
      </c>
      <c r="M149" s="26">
        <v>242</v>
      </c>
      <c r="N149" s="15">
        <v>11133</v>
      </c>
      <c r="O149" s="15">
        <v>10898</v>
      </c>
      <c r="P149" s="27">
        <f t="shared" si="27"/>
        <v>1.4605588750075442E-2</v>
      </c>
      <c r="Q149" s="15" t="s">
        <v>248</v>
      </c>
      <c r="R149" s="15">
        <v>3</v>
      </c>
      <c r="S149" s="15">
        <v>244</v>
      </c>
      <c r="T149" s="69">
        <v>0.12770448548812666</v>
      </c>
    </row>
    <row r="150" spans="1:20" s="16" customFormat="1">
      <c r="A150" s="14" t="s">
        <v>538</v>
      </c>
      <c r="B150" s="14" t="s">
        <v>319</v>
      </c>
      <c r="C150" s="15" t="s">
        <v>540</v>
      </c>
      <c r="D150" s="15" t="s">
        <v>135</v>
      </c>
      <c r="E150" s="15" t="s">
        <v>539</v>
      </c>
      <c r="F150" s="26">
        <v>2430</v>
      </c>
      <c r="G150" s="57" t="s">
        <v>8</v>
      </c>
      <c r="H150" s="64" t="s">
        <v>535</v>
      </c>
      <c r="I150" s="15" t="s">
        <v>391</v>
      </c>
      <c r="J150" s="15" t="s">
        <v>536</v>
      </c>
      <c r="K150" s="26">
        <v>16569</v>
      </c>
      <c r="L150" s="28">
        <v>1</v>
      </c>
      <c r="M150" s="26">
        <v>84</v>
      </c>
      <c r="N150" s="15">
        <v>9365</v>
      </c>
      <c r="O150" s="15">
        <v>9448</v>
      </c>
      <c r="P150" s="27">
        <f t="shared" si="27"/>
        <v>5.0697084917617234E-3</v>
      </c>
      <c r="Q150" s="15" t="s">
        <v>248</v>
      </c>
      <c r="R150" s="15">
        <v>1</v>
      </c>
      <c r="S150" s="15">
        <v>84</v>
      </c>
      <c r="T150" s="69">
        <v>3.4567901234567898E-2</v>
      </c>
    </row>
    <row r="151" spans="1:20" s="16" customFormat="1">
      <c r="A151" s="14" t="s">
        <v>541</v>
      </c>
      <c r="B151" s="14" t="s">
        <v>320</v>
      </c>
      <c r="C151" s="15" t="s">
        <v>72</v>
      </c>
      <c r="D151" s="15" t="s">
        <v>542</v>
      </c>
      <c r="E151" s="15" t="s">
        <v>543</v>
      </c>
      <c r="F151" s="26">
        <v>372707</v>
      </c>
      <c r="G151" s="57" t="s">
        <v>8</v>
      </c>
      <c r="H151" s="64" t="s">
        <v>535</v>
      </c>
      <c r="I151" s="15" t="s">
        <v>391</v>
      </c>
      <c r="J151" s="15" t="s">
        <v>536</v>
      </c>
      <c r="K151" s="26">
        <v>16569</v>
      </c>
      <c r="L151" s="28">
        <v>0.72</v>
      </c>
      <c r="M151" s="26">
        <v>164</v>
      </c>
      <c r="N151" s="15">
        <v>6063</v>
      </c>
      <c r="O151" s="15">
        <v>6226</v>
      </c>
      <c r="P151" s="27">
        <f t="shared" si="27"/>
        <v>9.8980022934395551E-3</v>
      </c>
      <c r="Q151" s="15" t="s">
        <v>133</v>
      </c>
      <c r="R151" s="15">
        <v>7558</v>
      </c>
      <c r="S151" s="15">
        <v>7721</v>
      </c>
      <c r="T151" s="69">
        <v>4.4002393300903928E-4</v>
      </c>
    </row>
    <row r="152" spans="1:20" s="16" customFormat="1">
      <c r="A152" s="14" t="s">
        <v>544</v>
      </c>
      <c r="B152" s="14" t="s">
        <v>319</v>
      </c>
      <c r="C152" s="15" t="s">
        <v>119</v>
      </c>
      <c r="D152" s="15" t="s">
        <v>545</v>
      </c>
      <c r="E152" s="15" t="s">
        <v>546</v>
      </c>
      <c r="F152" s="26">
        <v>2261</v>
      </c>
      <c r="G152" s="57" t="s">
        <v>8</v>
      </c>
      <c r="H152" s="64" t="s">
        <v>535</v>
      </c>
      <c r="I152" s="15" t="s">
        <v>391</v>
      </c>
      <c r="J152" s="15" t="s">
        <v>536</v>
      </c>
      <c r="K152" s="26">
        <v>16569</v>
      </c>
      <c r="L152" s="28">
        <v>1</v>
      </c>
      <c r="M152" s="26">
        <v>44</v>
      </c>
      <c r="N152" s="15">
        <v>2958</v>
      </c>
      <c r="O152" s="15">
        <v>3001</v>
      </c>
      <c r="P152" s="27">
        <f t="shared" si="27"/>
        <v>2.6555615909228075E-3</v>
      </c>
      <c r="Q152" s="15" t="s">
        <v>133</v>
      </c>
      <c r="R152" s="15">
        <v>1</v>
      </c>
      <c r="S152" s="15">
        <v>44</v>
      </c>
      <c r="T152" s="69">
        <v>1.9460415745245468E-2</v>
      </c>
    </row>
    <row r="153" spans="1:20" s="16" customFormat="1">
      <c r="A153" s="14" t="s">
        <v>548</v>
      </c>
      <c r="B153" s="14" t="s">
        <v>319</v>
      </c>
      <c r="C153" s="15" t="s">
        <v>70</v>
      </c>
      <c r="D153" s="15" t="s">
        <v>549</v>
      </c>
      <c r="E153" s="15" t="s">
        <v>550</v>
      </c>
      <c r="F153" s="26">
        <v>3863</v>
      </c>
      <c r="G153" s="57" t="s">
        <v>8</v>
      </c>
      <c r="H153" s="64" t="s">
        <v>551</v>
      </c>
      <c r="I153" s="15" t="s">
        <v>391</v>
      </c>
      <c r="J153" s="15" t="s">
        <v>552</v>
      </c>
      <c r="K153" s="26">
        <v>16300</v>
      </c>
      <c r="L153" s="28">
        <v>1</v>
      </c>
      <c r="M153" s="26">
        <v>83</v>
      </c>
      <c r="N153" s="15">
        <v>581</v>
      </c>
      <c r="O153" s="15">
        <v>499</v>
      </c>
      <c r="P153" s="27">
        <f t="shared" si="27"/>
        <v>5.0920245398773005E-3</v>
      </c>
      <c r="Q153" s="15" t="s">
        <v>133</v>
      </c>
      <c r="R153" s="15">
        <v>1</v>
      </c>
      <c r="S153" s="15">
        <v>83</v>
      </c>
      <c r="T153" s="69">
        <v>2.1485891793942533E-2</v>
      </c>
    </row>
    <row r="154" spans="1:20" s="16" customFormat="1">
      <c r="A154" s="14" t="s">
        <v>553</v>
      </c>
      <c r="B154" s="14" t="s">
        <v>319</v>
      </c>
      <c r="C154" s="15" t="s">
        <v>70</v>
      </c>
      <c r="D154" s="15" t="s">
        <v>554</v>
      </c>
      <c r="E154" s="15" t="s">
        <v>555</v>
      </c>
      <c r="F154" s="26">
        <v>2444</v>
      </c>
      <c r="G154" s="57" t="s">
        <v>8</v>
      </c>
      <c r="H154" s="64" t="s">
        <v>556</v>
      </c>
      <c r="I154" s="15" t="s">
        <v>391</v>
      </c>
      <c r="J154" s="15" t="s">
        <v>557</v>
      </c>
      <c r="K154" s="26">
        <v>15976</v>
      </c>
      <c r="L154" s="28">
        <v>0.99</v>
      </c>
      <c r="M154" s="26">
        <v>289</v>
      </c>
      <c r="N154" s="15">
        <v>7853</v>
      </c>
      <c r="O154" s="15">
        <v>8141</v>
      </c>
      <c r="P154" s="27">
        <f t="shared" si="27"/>
        <v>1.8089634451677515E-2</v>
      </c>
      <c r="Q154" s="15" t="s">
        <v>133</v>
      </c>
      <c r="R154" s="15">
        <v>1</v>
      </c>
      <c r="S154" s="15">
        <v>289</v>
      </c>
      <c r="T154" s="69">
        <v>0.11824877250409166</v>
      </c>
    </row>
    <row r="155" spans="1:20" s="16" customFormat="1">
      <c r="A155" s="14" t="s">
        <v>444</v>
      </c>
      <c r="B155" s="14" t="s">
        <v>319</v>
      </c>
      <c r="C155" s="15" t="s">
        <v>70</v>
      </c>
      <c r="D155" s="15" t="s">
        <v>445</v>
      </c>
      <c r="E155" s="15" t="s">
        <v>446</v>
      </c>
      <c r="F155" s="26">
        <v>7593</v>
      </c>
      <c r="G155" s="57" t="s">
        <v>8</v>
      </c>
      <c r="H155" s="64" t="s">
        <v>448</v>
      </c>
      <c r="I155" s="15" t="s">
        <v>585</v>
      </c>
      <c r="J155" s="15" t="s">
        <v>447</v>
      </c>
      <c r="K155" s="26">
        <v>211</v>
      </c>
      <c r="L155" s="28">
        <v>1</v>
      </c>
      <c r="M155" s="26">
        <v>211</v>
      </c>
      <c r="N155" s="15">
        <v>1</v>
      </c>
      <c r="O155" s="15">
        <v>211</v>
      </c>
      <c r="P155" s="27">
        <f t="shared" ref="P155:P156" si="28">M155/K155</f>
        <v>1</v>
      </c>
      <c r="Q155" s="15" t="s">
        <v>447</v>
      </c>
      <c r="R155" s="15">
        <v>7383</v>
      </c>
      <c r="S155" s="15">
        <v>7593</v>
      </c>
      <c r="T155" s="69">
        <v>2.7788752798630318E-2</v>
      </c>
    </row>
    <row r="156" spans="1:20" s="16" customFormat="1">
      <c r="A156" s="15" t="s">
        <v>450</v>
      </c>
      <c r="B156" s="15" t="s">
        <v>319</v>
      </c>
      <c r="C156" s="15" t="s">
        <v>70</v>
      </c>
      <c r="D156" s="15" t="s">
        <v>451</v>
      </c>
      <c r="E156" s="15" t="s">
        <v>452</v>
      </c>
      <c r="F156" s="26">
        <v>9547</v>
      </c>
      <c r="G156" s="57" t="s">
        <v>453</v>
      </c>
      <c r="H156" s="64" t="s">
        <v>454</v>
      </c>
      <c r="I156" s="15" t="s">
        <v>585</v>
      </c>
      <c r="J156" s="15"/>
      <c r="K156" s="26">
        <v>120</v>
      </c>
      <c r="L156" s="28">
        <v>1</v>
      </c>
      <c r="M156" s="26">
        <v>120</v>
      </c>
      <c r="N156" s="15">
        <v>1</v>
      </c>
      <c r="O156" s="15">
        <v>120</v>
      </c>
      <c r="P156" s="27">
        <f t="shared" si="28"/>
        <v>1</v>
      </c>
      <c r="Q156" s="15" t="s">
        <v>454</v>
      </c>
      <c r="R156" s="50">
        <v>9428</v>
      </c>
      <c r="S156" s="50">
        <v>9547</v>
      </c>
      <c r="T156" s="70">
        <v>1.2569393526762333E-2</v>
      </c>
    </row>
    <row r="157" spans="1:20" s="16" customFormat="1">
      <c r="A157" s="33"/>
      <c r="B157" s="34"/>
      <c r="C157" s="35"/>
      <c r="E157" s="35"/>
      <c r="F157" s="36"/>
      <c r="G157" s="59"/>
      <c r="H157" s="66"/>
      <c r="J157" s="35"/>
      <c r="K157" s="36"/>
      <c r="L157" s="38"/>
      <c r="N157" s="37"/>
      <c r="O157" s="37"/>
      <c r="P157" s="35"/>
      <c r="T157" s="71"/>
    </row>
    <row r="158" spans="1:20" s="16" customFormat="1">
      <c r="A158" s="33"/>
      <c r="B158" s="34"/>
      <c r="C158" s="35"/>
      <c r="E158" s="35"/>
      <c r="F158" s="36"/>
      <c r="G158" s="59"/>
      <c r="H158" s="66"/>
      <c r="J158" s="35"/>
      <c r="K158" s="36"/>
      <c r="L158" s="38"/>
      <c r="N158" s="37"/>
      <c r="O158" s="37"/>
      <c r="P158" s="35"/>
      <c r="T158" s="71"/>
    </row>
    <row r="159" spans="1:20" s="16" customFormat="1">
      <c r="A159" s="33"/>
      <c r="B159" s="34"/>
      <c r="C159" s="35"/>
      <c r="E159" s="35"/>
      <c r="F159" s="36"/>
      <c r="G159" s="59"/>
      <c r="H159" s="66"/>
      <c r="J159" s="35"/>
      <c r="K159" s="36"/>
      <c r="L159" s="38"/>
      <c r="N159" s="37"/>
      <c r="O159" s="37"/>
      <c r="P159" s="35"/>
      <c r="T159" s="71"/>
    </row>
    <row r="160" spans="1:20" s="16" customFormat="1">
      <c r="A160" s="33"/>
      <c r="B160" s="34"/>
      <c r="C160" s="35"/>
      <c r="E160" s="35"/>
      <c r="F160" s="36"/>
      <c r="G160" s="59"/>
      <c r="H160" s="66"/>
      <c r="J160" s="35"/>
      <c r="K160" s="36"/>
      <c r="L160" s="38"/>
      <c r="N160" s="37"/>
      <c r="O160" s="37"/>
      <c r="P160" s="35"/>
      <c r="T160" s="71"/>
    </row>
    <row r="161" spans="1:20" s="16" customFormat="1">
      <c r="A161" s="33"/>
      <c r="B161" s="34"/>
      <c r="C161" s="35"/>
      <c r="E161" s="35"/>
      <c r="F161" s="36"/>
      <c r="G161" s="59"/>
      <c r="H161" s="66"/>
      <c r="J161" s="35"/>
      <c r="K161" s="36"/>
      <c r="L161" s="38"/>
      <c r="N161" s="37"/>
      <c r="O161" s="37"/>
      <c r="P161" s="35"/>
      <c r="T161" s="71"/>
    </row>
    <row r="162" spans="1:20" s="16" customFormat="1">
      <c r="A162" s="33"/>
      <c r="B162" s="34"/>
      <c r="C162" s="35"/>
      <c r="E162" s="35"/>
      <c r="F162" s="36"/>
      <c r="G162" s="59"/>
      <c r="H162" s="66"/>
      <c r="J162" s="35"/>
      <c r="K162" s="36"/>
      <c r="L162" s="38"/>
      <c r="N162" s="37"/>
      <c r="O162" s="37"/>
      <c r="P162" s="35"/>
      <c r="T162" s="71"/>
    </row>
    <row r="163" spans="1:20" s="16" customFormat="1">
      <c r="A163" s="12"/>
      <c r="B163" s="6"/>
      <c r="C163" s="8"/>
      <c r="D163"/>
      <c r="E163" s="8"/>
      <c r="F163" s="5"/>
      <c r="G163" s="60"/>
      <c r="H163" s="67"/>
      <c r="I163" s="1"/>
      <c r="J163" s="8"/>
      <c r="K163" s="5"/>
      <c r="L163" s="7"/>
      <c r="M163"/>
      <c r="N163" s="3"/>
      <c r="O163" s="3"/>
      <c r="P163" s="8"/>
      <c r="Q163" s="1"/>
      <c r="R163"/>
      <c r="S163"/>
      <c r="T163" s="72"/>
    </row>
    <row r="164" spans="1:20">
      <c r="Q164" s="1"/>
    </row>
    <row r="165" spans="1:20">
      <c r="Q165" s="1"/>
    </row>
    <row r="166" spans="1:20">
      <c r="Q166" s="1"/>
    </row>
    <row r="167" spans="1:20">
      <c r="Q167" s="1"/>
    </row>
    <row r="168" spans="1:20">
      <c r="Q168" s="1"/>
    </row>
    <row r="169" spans="1:20">
      <c r="Q169" s="1"/>
    </row>
    <row r="170" spans="1:20">
      <c r="Q170" s="1"/>
    </row>
    <row r="171" spans="1:20">
      <c r="Q171" s="1"/>
    </row>
    <row r="172" spans="1:20">
      <c r="Q172" s="1"/>
    </row>
    <row r="173" spans="1:20">
      <c r="Q173" s="1"/>
    </row>
    <row r="174" spans="1:20">
      <c r="Q174" s="1"/>
    </row>
    <row r="175" spans="1:20">
      <c r="Q175" s="1"/>
    </row>
    <row r="176" spans="1:20">
      <c r="Q176" s="1"/>
    </row>
    <row r="177" spans="17:17">
      <c r="Q177" s="1"/>
    </row>
    <row r="178" spans="17:17">
      <c r="Q178" s="1"/>
    </row>
    <row r="179" spans="17:17">
      <c r="Q179" s="1"/>
    </row>
    <row r="180" spans="17:17">
      <c r="Q180" s="1"/>
    </row>
    <row r="181" spans="17:17">
      <c r="Q181" s="1"/>
    </row>
    <row r="182" spans="17:17">
      <c r="Q182" s="1"/>
    </row>
    <row r="183" spans="17:17">
      <c r="Q183" s="1"/>
    </row>
    <row r="184" spans="17:17">
      <c r="Q184" s="1"/>
    </row>
    <row r="185" spans="17:17">
      <c r="Q185" s="1"/>
    </row>
    <row r="186" spans="17:17">
      <c r="Q186" s="1"/>
    </row>
    <row r="187" spans="17:17">
      <c r="Q187" s="1"/>
    </row>
    <row r="188" spans="17:17">
      <c r="Q188" s="1"/>
    </row>
    <row r="189" spans="17:17">
      <c r="Q189" s="1"/>
    </row>
    <row r="190" spans="17:17">
      <c r="Q190" s="1"/>
    </row>
    <row r="191" spans="17:17">
      <c r="Q191" s="1"/>
    </row>
    <row r="192" spans="17:17">
      <c r="Q192" s="1"/>
    </row>
    <row r="193" spans="17:17">
      <c r="Q193" s="1"/>
    </row>
    <row r="194" spans="17:17">
      <c r="Q194" s="1"/>
    </row>
    <row r="195" spans="17:17">
      <c r="Q195" s="1"/>
    </row>
    <row r="196" spans="17:17">
      <c r="Q196" s="1"/>
    </row>
    <row r="197" spans="17:17">
      <c r="Q197" s="1"/>
    </row>
    <row r="198" spans="17:17">
      <c r="Q198" s="1"/>
    </row>
    <row r="199" spans="17:17">
      <c r="Q199" s="1"/>
    </row>
    <row r="200" spans="17:17">
      <c r="Q200" s="1"/>
    </row>
    <row r="201" spans="17:17">
      <c r="Q201" s="1"/>
    </row>
    <row r="202" spans="17:17">
      <c r="Q202" s="1"/>
    </row>
    <row r="203" spans="17:17">
      <c r="Q203" s="1"/>
    </row>
    <row r="204" spans="17:17">
      <c r="Q204" s="1"/>
    </row>
    <row r="205" spans="17:17">
      <c r="Q205" s="1"/>
    </row>
    <row r="206" spans="17:17">
      <c r="Q206" s="1"/>
    </row>
    <row r="207" spans="17:17">
      <c r="Q207" s="1"/>
    </row>
  </sheetData>
  <sheetProtection algorithmName="SHA-512" hashValue="7veFrbdGyPoJtpsxniN1MGw2rhEnl50HTpVAuLXKefH5K5SYpDnTgTC1RAP+nyunCI6msLo8XOS41ApcYg7vUA==" saltValue="ygxh8yxqPVV78f/G1q8gVg==" spinCount="100000" sheet="1" objects="1" scenarios="1" formatCells="0" sort="0" autoFilter="0" pivotTables="0"/>
  <mergeCells count="5">
    <mergeCell ref="R1:T1"/>
    <mergeCell ref="A1:G1"/>
    <mergeCell ref="A2:G2"/>
    <mergeCell ref="H1:Q1"/>
    <mergeCell ref="H2:Q2"/>
  </mergeCells>
  <conditionalFormatting sqref="F84:F86 F89:F91 F75:F82">
    <cfRule type="expression" priority="18">
      <formula>$F$75/$M$75=0.5</formula>
    </cfRule>
  </conditionalFormatting>
  <hyperlinks>
    <hyperlink ref="A108" r:id="rId1" tooltip="Show report for HE795107.1" display="https://www.ncbi.nlm.nih.gov/nucleotide/HE795107.1?report=genbank&amp;log$=nuclalign&amp;blast_rank=1&amp;RID=JYXMWRK601R" xr:uid="{00000000-0004-0000-0200-000000000000}"/>
  </hyperlinks>
  <pageMargins left="0.25" right="0.25" top="0.75" bottom="0.75" header="0.3" footer="0.3"/>
  <pageSetup paperSize="3" scale="47" fitToHeight="0" orientation="landscape" r:id="rId2"/>
  <headerFooter>
    <oddFooter>&amp;L&amp;"Times New Roman,Regular"&amp;12&amp;K00C000Public</oddFooter>
    <evenFooter>&amp;L&amp;"Times New Roman,Regular"&amp;12&amp;K00C000Public</evenFooter>
    <firstFooter>&amp;L&amp;"Times New Roman,Regular"&amp;12&amp;K00C000Public</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a10f9ac0-5937-4b4f-b459-96aedd9ed2c5" origin="userSelected">
  <element uid="cefbaa69-3bfa-4b56-8d22-6839cb7b06d0" value=""/>
  <element uid="id_classification_eurestricted" value=""/>
</sisl>
</file>

<file path=customXml/itemProps1.xml><?xml version="1.0" encoding="utf-8"?>
<ds:datastoreItem xmlns:ds="http://schemas.openxmlformats.org/officeDocument/2006/customXml" ds:itemID="{AD62D017-EDAF-4322-AB9C-AACD8BF0721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Description</vt:lpstr>
      <vt:lpstr>Annotation Putative Virus Hit</vt:lpstr>
    </vt:vector>
  </TitlesOfParts>
  <Company>FDA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Khan, Arifa S.</dc:creator>
  <cp:lastModifiedBy>Shawn Polson</cp:lastModifiedBy>
  <cp:lastPrinted>2019-06-26T04:41:27Z</cp:lastPrinted>
  <dcterms:created xsi:type="dcterms:W3CDTF">2018-07-05T14:30:01Z</dcterms:created>
  <dcterms:modified xsi:type="dcterms:W3CDTF">2019-11-11T19:34:07Z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d2f1daad-8863-46ac-bd81-412adf7368bf</vt:lpwstr>
  </property>
  <property fmtid="{D5CDD505-2E9C-101B-9397-08002B2CF9AE}" pid="3" name="bjSaver">
    <vt:lpwstr>WljGKEzJ4qHxHpe/u3y+hG56BWugzq7e</vt:lpwstr>
  </property>
  <property fmtid="{D5CDD505-2E9C-101B-9397-08002B2CF9AE}" pid="4" name="bjDocumentLabelXML">
    <vt:lpwstr>&lt;?xml version="1.0" encoding="us-ascii"?&gt;&lt;sisl xmlns:xsi="http://www.w3.org/2001/XMLSchema-instance" xmlns:xsd="http://www.w3.org/2001/XMLSchema" sislVersion="0" policy="a10f9ac0-5937-4b4f-b459-96aedd9ed2c5" origin="userSelected" xmlns="http://www.boldonj</vt:lpwstr>
  </property>
  <property fmtid="{D5CDD505-2E9C-101B-9397-08002B2CF9AE}" pid="5" name="bjDocumentLabelXML-0">
    <vt:lpwstr>ames.com/2008/01/sie/internal/label"&gt;&lt;element uid="cefbaa69-3bfa-4b56-8d22-6839cb7b06d0" value="" /&gt;&lt;element uid="id_classification_eurestricted" value="" /&gt;&lt;/sisl&gt;</vt:lpwstr>
  </property>
  <property fmtid="{D5CDD505-2E9C-101B-9397-08002B2CF9AE}" pid="6" name="bjDocumentSecurityLabel">
    <vt:lpwstr>Public</vt:lpwstr>
  </property>
  <property fmtid="{D5CDD505-2E9C-101B-9397-08002B2CF9AE}" pid="7" name="MerckMetadataExchange">
    <vt:lpwstr>!$MRK@Public-Footer-Left</vt:lpwstr>
  </property>
  <property fmtid="{D5CDD505-2E9C-101B-9397-08002B2CF9AE}" pid="8" name="bjLeftFooterLabel-first">
    <vt:lpwstr>&amp;"Times New Roman,Regular"&amp;12&amp;K00C000Public</vt:lpwstr>
  </property>
  <property fmtid="{D5CDD505-2E9C-101B-9397-08002B2CF9AE}" pid="9" name="bjLeftFooterLabel-even">
    <vt:lpwstr>&amp;"Times New Roman,Regular"&amp;12&amp;K00C000Public</vt:lpwstr>
  </property>
  <property fmtid="{D5CDD505-2E9C-101B-9397-08002B2CF9AE}" pid="10" name="bjLeftFooterLabel">
    <vt:lpwstr>&amp;"Times New Roman,Regular"&amp;12&amp;K00C000Public</vt:lpwstr>
  </property>
  <property fmtid="{D5CDD505-2E9C-101B-9397-08002B2CF9AE}" pid="11" name="_NewReviewCycle">
    <vt:lpwstr/>
  </property>
</Properties>
</file>